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65" windowWidth="19320" windowHeight="11805" tabRatio="805" activeTab="0"/>
  </bookViews>
  <sheets>
    <sheet name="Overzicht NVP 2017" sheetId="1" r:id="rId1"/>
    <sheet name="Overzicht SPLD 2017" sheetId="2" r:id="rId2"/>
  </sheets>
  <definedNames/>
  <calcPr fullCalcOnLoad="1"/>
</workbook>
</file>

<file path=xl/sharedStrings.xml><?xml version="1.0" encoding="utf-8"?>
<sst xmlns="http://schemas.openxmlformats.org/spreadsheetml/2006/main" count="151" uniqueCount="72">
  <si>
    <t>Nadelig Saldo</t>
  </si>
  <si>
    <t>Onvoorzien</t>
  </si>
  <si>
    <t>Declaraties bestuur (vergaderingen)</t>
  </si>
  <si>
    <t>Onderhoud website</t>
  </si>
  <si>
    <t>(Sub-totaal)</t>
  </si>
  <si>
    <t>Saldo plusrekening</t>
  </si>
  <si>
    <t>Nadelig saldo</t>
  </si>
  <si>
    <t>NVP: Stichting Parasitologische Laboratorium-Diagnostiek (SPLD)</t>
  </si>
  <si>
    <t>Saldo kapitaalrekening</t>
  </si>
  <si>
    <t>Rente kapitaalrekening</t>
  </si>
  <si>
    <t>Credit (opbrengsten)</t>
  </si>
  <si>
    <t>Nederlandse Vereniging voor Parasitologie (NVP)</t>
  </si>
  <si>
    <t>Debet</t>
  </si>
  <si>
    <t>Eigen vermogen</t>
  </si>
  <si>
    <t xml:space="preserve"> </t>
  </si>
  <si>
    <t>Debet (kosten)</t>
  </si>
  <si>
    <t>Begroot</t>
  </si>
  <si>
    <t>Werkelijk</t>
  </si>
  <si>
    <t>ING</t>
  </si>
  <si>
    <t xml:space="preserve">Rente plusrekening </t>
  </si>
  <si>
    <t>Subtotaal</t>
  </si>
  <si>
    <t>Bedrag</t>
  </si>
  <si>
    <t>Credit</t>
  </si>
  <si>
    <t>Saldo girorekening</t>
  </si>
  <si>
    <t>Totaal</t>
  </si>
  <si>
    <t>Subsidie aan SKML voor organisatie Deelnemersdag</t>
  </si>
  <si>
    <t>pm</t>
  </si>
  <si>
    <t xml:space="preserve">1 subsidie (€500) voor bezoek diagnostisch congres </t>
  </si>
  <si>
    <t>NWO subsidie wetensch vergadering</t>
  </si>
  <si>
    <t xml:space="preserve">Contributie  </t>
  </si>
  <si>
    <t xml:space="preserve">Bijeenkomst werkgroep klinische parasitologie </t>
  </si>
  <si>
    <t>Website NVP/SKML + vernieuwing</t>
  </si>
  <si>
    <t xml:space="preserve">Boek Medisch Parasitologie </t>
  </si>
  <si>
    <t xml:space="preserve">Klinische najaars vergadering NVP 2016 </t>
  </si>
  <si>
    <t xml:space="preserve">Balans 31 januari 2017 </t>
  </si>
  <si>
    <t>Klinische najaars vergadering NVP 2017</t>
  </si>
  <si>
    <t xml:space="preserve">Website NVP/SKML </t>
  </si>
  <si>
    <t>Contributie (en deel inkomsten Wet verg)</t>
  </si>
  <si>
    <t xml:space="preserve">Bijeenkomsten veterinaire en biomedische werkgroepen. (2*800 €) </t>
  </si>
  <si>
    <t>Verenigingsbijdrage FMWV 2016 en 2017</t>
  </si>
  <si>
    <t>Wetenschap. (voorjaars) vergadering 2017</t>
  </si>
  <si>
    <t>Verenigingsbijdrage FMWV 2017</t>
  </si>
  <si>
    <t>Royalty's boek Medische Parasitologie (5e druk; Syntax Media; 2017)</t>
  </si>
  <si>
    <t>Vier congresbezoek subsidies (analist, AIO, jonge Postdoc) (4x750 €)</t>
  </si>
  <si>
    <t>Bijeenkomsten veterinaire werkgroep.</t>
  </si>
  <si>
    <t>Twee congresbezoek subsidies (2x750 €)</t>
  </si>
  <si>
    <t>Lidmaatschap European Federation of Parasitologists 2017</t>
  </si>
  <si>
    <t>Representatie kosten (kado oud bestuur)</t>
  </si>
  <si>
    <t>Overscheiding</t>
  </si>
  <si>
    <t xml:space="preserve">Financieel overzicht 2017: </t>
  </si>
  <si>
    <t>Begroting 2018</t>
  </si>
  <si>
    <t>Balans 31 januari 2018</t>
  </si>
  <si>
    <t>Winst en Verlies rekening SPLD 31 januari 2017  t/m 31 jan 2018</t>
  </si>
  <si>
    <t xml:space="preserve">Subsidie aan SKML voor organisatie Deelnemersdag 2017 </t>
  </si>
  <si>
    <t xml:space="preserve">ING </t>
  </si>
  <si>
    <t>Royalty's 2017 boek Med Par (4e druk; Syntax Media; 2005)</t>
  </si>
  <si>
    <t xml:space="preserve">                     Winst en Verlies rekening NVP 1 februari 2017 t/m 31 jan 2018</t>
  </si>
  <si>
    <t>begroot 2017</t>
  </si>
  <si>
    <t>Financieel overzicht 2017:</t>
  </si>
  <si>
    <t xml:space="preserve"> 1 bijeenkomsten werkgroep klinische parasitologie 2017</t>
  </si>
  <si>
    <t>15/3 18 is 530,73 teruggeboekt van SPLD naar NVP</t>
  </si>
  <si>
    <t>15/3/18  van SPLD naar NVP terugboeken</t>
  </si>
  <si>
    <t>15/3/18  is 530,93 terug geboekt van SPLD naar NVP</t>
  </si>
  <si>
    <t>15/3/18 is 543,00 teruggeboekt van SPLD naar NVP</t>
  </si>
  <si>
    <t>173 leden (5190,00) betaald voor 2018 per 31/1/2018 -2%=5086,20</t>
  </si>
  <si>
    <t>Balans NVP 31 januari 2018</t>
  </si>
  <si>
    <t>Lidmaatschap EFP 2017/18/19</t>
  </si>
  <si>
    <t>Begroting NVP 1 februari 2018 t/m 31 januari 2019</t>
  </si>
  <si>
    <t>Begroting SPLD 31 januari 2018 t/m 31 januari 2019</t>
  </si>
  <si>
    <t>OPM</t>
  </si>
  <si>
    <t>Betaald 7/3/2018 113,50 x 3</t>
  </si>
  <si>
    <t>World Federation of Parasitologists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</si>
</sst>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9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21"/>
      <name val="Calibri"/>
      <family val="2"/>
    </font>
    <font>
      <sz val="10"/>
      <color indexed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4" fontId="20" fillId="0" borderId="0" xfId="0" applyNumberFormat="1" applyFont="1" applyAlignment="1">
      <alignment vertical="top"/>
    </xf>
    <xf numFmtId="4" fontId="21" fillId="0" borderId="0" xfId="0" applyNumberFormat="1" applyFont="1" applyAlignment="1">
      <alignment horizontal="right" vertical="top"/>
    </xf>
    <xf numFmtId="14" fontId="20" fillId="0" borderId="0" xfId="0" applyNumberFormat="1" applyFont="1" applyAlignment="1">
      <alignment horizontal="left" vertical="top" wrapText="1"/>
    </xf>
    <xf numFmtId="4" fontId="53" fillId="0" borderId="0" xfId="0" applyNumberFormat="1" applyFont="1" applyAlignment="1">
      <alignment horizontal="left" vertical="top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4" fontId="20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/>
    </xf>
    <xf numFmtId="4" fontId="21" fillId="0" borderId="0" xfId="0" applyNumberFormat="1" applyFont="1" applyBorder="1" applyAlignment="1">
      <alignment vertical="top"/>
    </xf>
    <xf numFmtId="4" fontId="21" fillId="0" borderId="0" xfId="0" applyNumberFormat="1" applyFont="1" applyBorder="1" applyAlignment="1">
      <alignment horizontal="right" vertical="top"/>
    </xf>
    <xf numFmtId="0" fontId="21" fillId="0" borderId="0" xfId="0" applyFont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4" fontId="20" fillId="0" borderId="11" xfId="0" applyNumberFormat="1" applyFont="1" applyBorder="1" applyAlignment="1">
      <alignment horizontal="right" vertical="top"/>
    </xf>
    <xf numFmtId="4" fontId="20" fillId="0" borderId="0" xfId="0" applyNumberFormat="1" applyFont="1" applyBorder="1" applyAlignment="1">
      <alignment horizontal="right" vertical="top"/>
    </xf>
    <xf numFmtId="0" fontId="20" fillId="0" borderId="10" xfId="0" applyFont="1" applyBorder="1" applyAlignment="1">
      <alignment horizontal="left" vertical="top" wrapText="1"/>
    </xf>
    <xf numFmtId="4" fontId="20" fillId="0" borderId="12" xfId="0" applyNumberFormat="1" applyFont="1" applyBorder="1" applyAlignment="1">
      <alignment horizontal="right" vertical="top"/>
    </xf>
    <xf numFmtId="0" fontId="21" fillId="0" borderId="10" xfId="0" applyFont="1" applyBorder="1" applyAlignment="1">
      <alignment vertical="top" wrapText="1"/>
    </xf>
    <xf numFmtId="4" fontId="21" fillId="0" borderId="12" xfId="0" applyNumberFormat="1" applyFont="1" applyBorder="1" applyAlignment="1">
      <alignment horizontal="right" vertical="top"/>
    </xf>
    <xf numFmtId="0" fontId="21" fillId="0" borderId="10" xfId="0" applyFont="1" applyBorder="1" applyAlignment="1">
      <alignment horizontal="left" vertical="top" wrapText="1"/>
    </xf>
    <xf numFmtId="4" fontId="21" fillId="0" borderId="10" xfId="0" applyNumberFormat="1" applyFont="1" applyBorder="1" applyAlignment="1">
      <alignment vertical="top"/>
    </xf>
    <xf numFmtId="4" fontId="20" fillId="0" borderId="12" xfId="0" applyNumberFormat="1" applyFont="1" applyBorder="1" applyAlignment="1">
      <alignment horizontal="right" vertical="top" wrapText="1"/>
    </xf>
    <xf numFmtId="4" fontId="21" fillId="0" borderId="10" xfId="0" applyNumberFormat="1" applyFont="1" applyBorder="1" applyAlignment="1">
      <alignment horizontal="right" vertical="top"/>
    </xf>
    <xf numFmtId="0" fontId="21" fillId="0" borderId="10" xfId="0" applyFont="1" applyFill="1" applyBorder="1" applyAlignment="1">
      <alignment wrapText="1"/>
    </xf>
    <xf numFmtId="4" fontId="53" fillId="0" borderId="12" xfId="0" applyNumberFormat="1" applyFont="1" applyFill="1" applyBorder="1" applyAlignment="1" quotePrefix="1">
      <alignment horizontal="right" vertical="top" wrapText="1"/>
    </xf>
    <xf numFmtId="2" fontId="21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 wrapText="1"/>
    </xf>
    <xf numFmtId="0" fontId="20" fillId="0" borderId="0" xfId="0" applyFont="1" applyAlignment="1">
      <alignment vertical="top" wrapText="1"/>
    </xf>
    <xf numFmtId="4" fontId="21" fillId="0" borderId="12" xfId="0" applyNumberFormat="1" applyFont="1" applyFill="1" applyBorder="1" applyAlignment="1">
      <alignment horizontal="right" vertical="top"/>
    </xf>
    <xf numFmtId="0" fontId="21" fillId="0" borderId="0" xfId="0" applyFont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4" fontId="20" fillId="0" borderId="14" xfId="0" applyNumberFormat="1" applyFont="1" applyFill="1" applyBorder="1" applyAlignment="1">
      <alignment horizontal="right" vertical="top"/>
    </xf>
    <xf numFmtId="4" fontId="21" fillId="0" borderId="15" xfId="0" applyNumberFormat="1" applyFont="1" applyBorder="1" applyAlignment="1">
      <alignment horizontal="right" vertical="top"/>
    </xf>
    <xf numFmtId="4" fontId="20" fillId="0" borderId="15" xfId="0" applyNumberFormat="1" applyFont="1" applyBorder="1" applyAlignment="1">
      <alignment horizontal="right" vertical="top"/>
    </xf>
    <xf numFmtId="0" fontId="21" fillId="0" borderId="13" xfId="0" applyFont="1" applyBorder="1" applyAlignment="1">
      <alignment horizontal="left" vertical="top" wrapText="1"/>
    </xf>
    <xf numFmtId="2" fontId="20" fillId="0" borderId="0" xfId="0" applyNumberFormat="1" applyFont="1" applyAlignment="1">
      <alignment horizontal="right" vertical="top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right" vertical="top"/>
    </xf>
    <xf numFmtId="4" fontId="20" fillId="0" borderId="0" xfId="0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 horizontal="right" vertical="top" wrapText="1"/>
    </xf>
    <xf numFmtId="4" fontId="20" fillId="0" borderId="10" xfId="0" applyNumberFormat="1" applyFont="1" applyBorder="1" applyAlignment="1">
      <alignment horizontal="right" vertical="top"/>
    </xf>
    <xf numFmtId="0" fontId="21" fillId="0" borderId="12" xfId="0" applyFont="1" applyBorder="1" applyAlignment="1">
      <alignment/>
    </xf>
    <xf numFmtId="4" fontId="23" fillId="0" borderId="12" xfId="0" applyNumberFormat="1" applyFont="1" applyBorder="1" applyAlignment="1">
      <alignment vertical="top"/>
    </xf>
    <xf numFmtId="0" fontId="53" fillId="0" borderId="12" xfId="0" applyFont="1" applyBorder="1" applyAlignment="1">
      <alignment/>
    </xf>
    <xf numFmtId="0" fontId="53" fillId="0" borderId="0" xfId="0" applyFont="1" applyBorder="1" applyAlignment="1">
      <alignment/>
    </xf>
    <xf numFmtId="4" fontId="21" fillId="0" borderId="12" xfId="0" applyNumberFormat="1" applyFont="1" applyBorder="1" applyAlignment="1">
      <alignment horizontal="left" vertical="top"/>
    </xf>
    <xf numFmtId="0" fontId="21" fillId="0" borderId="10" xfId="0" applyFont="1" applyBorder="1" applyAlignment="1">
      <alignment/>
    </xf>
    <xf numFmtId="0" fontId="53" fillId="0" borderId="12" xfId="0" applyFont="1" applyBorder="1" applyAlignment="1">
      <alignment vertical="top"/>
    </xf>
    <xf numFmtId="0" fontId="21" fillId="33" borderId="10" xfId="0" applyFont="1" applyFill="1" applyBorder="1" applyAlignment="1">
      <alignment vertical="top" wrapText="1"/>
    </xf>
    <xf numFmtId="4" fontId="21" fillId="33" borderId="12" xfId="0" applyNumberFormat="1" applyFont="1" applyFill="1" applyBorder="1" applyAlignment="1">
      <alignment vertical="top"/>
    </xf>
    <xf numFmtId="4" fontId="21" fillId="33" borderId="0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/>
    </xf>
    <xf numFmtId="4" fontId="21" fillId="33" borderId="10" xfId="0" applyNumberFormat="1" applyFont="1" applyFill="1" applyBorder="1" applyAlignment="1">
      <alignment horizontal="right" vertical="top"/>
    </xf>
    <xf numFmtId="4" fontId="21" fillId="34" borderId="12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right" vertical="top"/>
    </xf>
    <xf numFmtId="4" fontId="21" fillId="0" borderId="0" xfId="0" applyNumberFormat="1" applyFont="1" applyBorder="1" applyAlignment="1">
      <alignment/>
    </xf>
    <xf numFmtId="2" fontId="21" fillId="0" borderId="10" xfId="0" applyNumberFormat="1" applyFont="1" applyBorder="1" applyAlignment="1">
      <alignment horizontal="right" vertical="top"/>
    </xf>
    <xf numFmtId="0" fontId="53" fillId="0" borderId="12" xfId="0" applyFont="1" applyBorder="1" applyAlignment="1">
      <alignment horizontal="left" vertical="top"/>
    </xf>
    <xf numFmtId="4" fontId="21" fillId="34" borderId="12" xfId="0" applyNumberFormat="1" applyFont="1" applyFill="1" applyBorder="1" applyAlignment="1">
      <alignment horizontal="right" vertical="top"/>
    </xf>
    <xf numFmtId="0" fontId="53" fillId="0" borderId="12" xfId="0" applyFont="1" applyBorder="1" applyAlignment="1">
      <alignment/>
    </xf>
    <xf numFmtId="0" fontId="21" fillId="0" borderId="10" xfId="0" applyFont="1" applyFill="1" applyBorder="1" applyAlignment="1">
      <alignment vertical="top" wrapText="1"/>
    </xf>
    <xf numFmtId="4" fontId="21" fillId="35" borderId="10" xfId="0" applyNumberFormat="1" applyFont="1" applyFill="1" applyBorder="1" applyAlignment="1">
      <alignment horizontal="right" vertical="top"/>
    </xf>
    <xf numFmtId="4" fontId="21" fillId="0" borderId="0" xfId="0" applyNumberFormat="1" applyFont="1" applyBorder="1" applyAlignment="1">
      <alignment horizontal="left" vertical="top" wrapText="1"/>
    </xf>
    <xf numFmtId="4" fontId="21" fillId="35" borderId="12" xfId="0" applyNumberFormat="1" applyFont="1" applyFill="1" applyBorder="1" applyAlignment="1">
      <alignment horizontal="right" vertical="top" wrapText="1"/>
    </xf>
    <xf numFmtId="4" fontId="21" fillId="35" borderId="0" xfId="0" applyNumberFormat="1" applyFont="1" applyFill="1" applyAlignment="1">
      <alignment horizontal="right" vertical="top" wrapText="1"/>
    </xf>
    <xf numFmtId="4" fontId="21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 vertical="top"/>
    </xf>
    <xf numFmtId="4" fontId="53" fillId="34" borderId="12" xfId="0" applyNumberFormat="1" applyFont="1" applyFill="1" applyBorder="1" applyAlignment="1">
      <alignment vertical="top"/>
    </xf>
    <xf numFmtId="4" fontId="23" fillId="0" borderId="0" xfId="0" applyNumberFormat="1" applyFont="1" applyBorder="1" applyAlignment="1">
      <alignment horizontal="right" vertical="top"/>
    </xf>
    <xf numFmtId="4" fontId="23" fillId="0" borderId="10" xfId="0" applyNumberFormat="1" applyFont="1" applyBorder="1" applyAlignment="1">
      <alignment horizontal="right" vertical="top"/>
    </xf>
    <xf numFmtId="0" fontId="21" fillId="0" borderId="10" xfId="0" applyFont="1" applyFill="1" applyBorder="1" applyAlignment="1">
      <alignment horizontal="left" vertical="top" wrapText="1"/>
    </xf>
    <xf numFmtId="4" fontId="24" fillId="34" borderId="0" xfId="0" applyNumberFormat="1" applyFont="1" applyFill="1" applyBorder="1" applyAlignment="1">
      <alignment vertical="top"/>
    </xf>
    <xf numFmtId="4" fontId="20" fillId="0" borderId="10" xfId="0" applyNumberFormat="1" applyFont="1" applyBorder="1" applyAlignment="1" quotePrefix="1">
      <alignment horizontal="right" vertical="top"/>
    </xf>
    <xf numFmtId="0" fontId="53" fillId="0" borderId="0" xfId="0" applyFont="1" applyFill="1" applyBorder="1" applyAlignment="1">
      <alignment/>
    </xf>
    <xf numFmtId="0" fontId="24" fillId="0" borderId="10" xfId="0" applyFont="1" applyBorder="1" applyAlignment="1">
      <alignment vertical="top" wrapText="1"/>
    </xf>
    <xf numFmtId="0" fontId="24" fillId="0" borderId="12" xfId="0" applyFont="1" applyBorder="1" applyAlignment="1">
      <alignment/>
    </xf>
    <xf numFmtId="0" fontId="21" fillId="0" borderId="0" xfId="0" applyFont="1" applyBorder="1" applyAlignment="1" quotePrefix="1">
      <alignment horizontal="right"/>
    </xf>
    <xf numFmtId="4" fontId="24" fillId="0" borderId="12" xfId="0" applyNumberFormat="1" applyFont="1" applyBorder="1" applyAlignment="1">
      <alignment vertical="top"/>
    </xf>
    <xf numFmtId="4" fontId="23" fillId="36" borderId="10" xfId="0" applyNumberFormat="1" applyFont="1" applyFill="1" applyBorder="1" applyAlignment="1">
      <alignment horizontal="right" vertical="top"/>
    </xf>
    <xf numFmtId="4" fontId="21" fillId="0" borderId="0" xfId="0" applyNumberFormat="1" applyFont="1" applyAlignment="1">
      <alignment/>
    </xf>
    <xf numFmtId="4" fontId="23" fillId="0" borderId="14" xfId="0" applyNumberFormat="1" applyFont="1" applyBorder="1" applyAlignment="1">
      <alignment vertical="top"/>
    </xf>
    <xf numFmtId="4" fontId="21" fillId="0" borderId="14" xfId="0" applyNumberFormat="1" applyFont="1" applyBorder="1" applyAlignment="1">
      <alignment horizontal="right" vertical="top"/>
    </xf>
    <xf numFmtId="0" fontId="21" fillId="0" borderId="15" xfId="0" applyFont="1" applyBorder="1" applyAlignment="1">
      <alignment horizontal="left" vertical="top" wrapText="1"/>
    </xf>
    <xf numFmtId="4" fontId="23" fillId="0" borderId="15" xfId="0" applyNumberFormat="1" applyFont="1" applyBorder="1" applyAlignment="1">
      <alignment horizontal="right" vertical="top"/>
    </xf>
    <xf numFmtId="4" fontId="20" fillId="0" borderId="13" xfId="0" applyNumberFormat="1" applyFont="1" applyBorder="1" applyAlignment="1">
      <alignment horizontal="right" vertical="top"/>
    </xf>
    <xf numFmtId="0" fontId="21" fillId="0" borderId="14" xfId="0" applyFont="1" applyBorder="1" applyAlignment="1">
      <alignment/>
    </xf>
    <xf numFmtId="4" fontId="20" fillId="0" borderId="10" xfId="0" applyNumberFormat="1" applyFont="1" applyBorder="1" applyAlignment="1">
      <alignment horizontal="left" vertical="top" wrapText="1"/>
    </xf>
    <xf numFmtId="0" fontId="20" fillId="0" borderId="12" xfId="0" applyFont="1" applyBorder="1" applyAlignment="1">
      <alignment horizontal="right" vertical="top" wrapText="1"/>
    </xf>
    <xf numFmtId="0" fontId="21" fillId="0" borderId="0" xfId="0" applyFont="1" applyFill="1" applyBorder="1" applyAlignment="1">
      <alignment/>
    </xf>
    <xf numFmtId="4" fontId="21" fillId="0" borderId="10" xfId="0" applyNumberFormat="1" applyFont="1" applyBorder="1" applyAlignment="1">
      <alignment horizontal="left" vertical="top" wrapText="1"/>
    </xf>
    <xf numFmtId="0" fontId="21" fillId="0" borderId="12" xfId="0" applyFont="1" applyBorder="1" applyAlignment="1">
      <alignment horizontal="right" vertical="top" wrapText="1"/>
    </xf>
    <xf numFmtId="4" fontId="21" fillId="0" borderId="12" xfId="0" applyNumberFormat="1" applyFont="1" applyBorder="1" applyAlignment="1">
      <alignment vertical="top"/>
    </xf>
    <xf numFmtId="0" fontId="21" fillId="0" borderId="0" xfId="0" applyFont="1" applyAlignment="1">
      <alignment horizontal="left" vertical="top" wrapText="1"/>
    </xf>
    <xf numFmtId="0" fontId="53" fillId="0" borderId="12" xfId="0" applyFont="1" applyBorder="1" applyAlignment="1" quotePrefix="1">
      <alignment horizontal="right" vertical="top" wrapText="1"/>
    </xf>
    <xf numFmtId="4" fontId="20" fillId="0" borderId="14" xfId="0" applyNumberFormat="1" applyFont="1" applyBorder="1" applyAlignment="1">
      <alignment horizontal="right" vertical="top"/>
    </xf>
    <xf numFmtId="4" fontId="21" fillId="0" borderId="15" xfId="0" applyNumberFormat="1" applyFont="1" applyBorder="1" applyAlignment="1">
      <alignment vertical="top"/>
    </xf>
    <xf numFmtId="4" fontId="21" fillId="0" borderId="13" xfId="0" applyNumberFormat="1" applyFont="1" applyBorder="1" applyAlignment="1">
      <alignment horizontal="left" vertical="top" wrapText="1"/>
    </xf>
    <xf numFmtId="4" fontId="21" fillId="0" borderId="0" xfId="0" applyNumberFormat="1" applyFont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4" fontId="24" fillId="0" borderId="0" xfId="0" applyNumberFormat="1" applyFont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4" fontId="20" fillId="0" borderId="0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4" fontId="20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right" vertical="top" wrapText="1"/>
    </xf>
    <xf numFmtId="4" fontId="53" fillId="0" borderId="12" xfId="0" applyNumberFormat="1" applyFont="1" applyBorder="1" applyAlignment="1">
      <alignment vertical="top"/>
    </xf>
    <xf numFmtId="4" fontId="23" fillId="0" borderId="0" xfId="0" applyNumberFormat="1" applyFont="1" applyAlignment="1">
      <alignment horizontal="right" vertical="top"/>
    </xf>
    <xf numFmtId="4" fontId="21" fillId="0" borderId="0" xfId="0" applyNumberFormat="1" applyFont="1" applyFill="1" applyBorder="1" applyAlignment="1">
      <alignment vertical="top"/>
    </xf>
    <xf numFmtId="4" fontId="23" fillId="0" borderId="0" xfId="0" applyNumberFormat="1" applyFont="1" applyFill="1" applyBorder="1" applyAlignment="1">
      <alignment horizontal="right" vertical="top"/>
    </xf>
    <xf numFmtId="4" fontId="21" fillId="37" borderId="12" xfId="0" applyNumberFormat="1" applyFont="1" applyFill="1" applyBorder="1" applyAlignment="1">
      <alignment vertical="top"/>
    </xf>
    <xf numFmtId="4" fontId="24" fillId="0" borderId="0" xfId="0" applyNumberFormat="1" applyFont="1" applyAlignment="1">
      <alignment horizontal="right" vertical="top"/>
    </xf>
    <xf numFmtId="4" fontId="21" fillId="37" borderId="12" xfId="0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vertical="top" wrapText="1"/>
    </xf>
    <xf numFmtId="4" fontId="21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vertical="top" wrapText="1"/>
    </xf>
    <xf numFmtId="4" fontId="54" fillId="0" borderId="0" xfId="0" applyNumberFormat="1" applyFont="1" applyFill="1" applyBorder="1" applyAlignment="1">
      <alignment vertical="top"/>
    </xf>
    <xf numFmtId="4" fontId="53" fillId="37" borderId="12" xfId="0" applyNumberFormat="1" applyFont="1" applyFill="1" applyBorder="1" applyAlignment="1">
      <alignment horizontal="right" vertical="top"/>
    </xf>
    <xf numFmtId="4" fontId="53" fillId="37" borderId="12" xfId="0" applyNumberFormat="1" applyFont="1" applyFill="1" applyBorder="1" applyAlignment="1">
      <alignment vertical="top"/>
    </xf>
    <xf numFmtId="4" fontId="20" fillId="37" borderId="14" xfId="0" applyNumberFormat="1" applyFont="1" applyFill="1" applyBorder="1" applyAlignment="1">
      <alignment vertical="top"/>
    </xf>
    <xf numFmtId="4" fontId="24" fillId="0" borderId="15" xfId="0" applyNumberFormat="1" applyFont="1" applyBorder="1" applyAlignment="1">
      <alignment horizontal="right" vertical="top"/>
    </xf>
    <xf numFmtId="4" fontId="20" fillId="37" borderId="14" xfId="0" applyNumberFormat="1" applyFont="1" applyFill="1" applyBorder="1" applyAlignment="1">
      <alignment horizontal="right" vertical="top"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" fontId="20" fillId="0" borderId="0" xfId="0" applyNumberFormat="1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38" borderId="0" xfId="0" applyFont="1" applyFill="1" applyAlignment="1">
      <alignment vertical="top"/>
    </xf>
    <xf numFmtId="0" fontId="26" fillId="37" borderId="0" xfId="0" applyFont="1" applyFill="1" applyBorder="1" applyAlignment="1">
      <alignment vertical="top"/>
    </xf>
    <xf numFmtId="0" fontId="27" fillId="0" borderId="0" xfId="0" applyFont="1" applyAlignment="1">
      <alignment vertical="top"/>
    </xf>
    <xf numFmtId="4" fontId="28" fillId="0" borderId="0" xfId="0" applyNumberFormat="1" applyFont="1" applyAlignment="1">
      <alignment horizontal="right" vertical="top" wrapText="1"/>
    </xf>
    <xf numFmtId="4" fontId="29" fillId="0" borderId="0" xfId="0" applyNumberFormat="1" applyFont="1" applyAlignment="1">
      <alignment horizontal="right" vertical="top" wrapText="1"/>
    </xf>
    <xf numFmtId="4" fontId="29" fillId="0" borderId="0" xfId="0" applyNumberFormat="1" applyFont="1" applyAlignment="1">
      <alignment horizontal="left" vertical="top" wrapText="1"/>
    </xf>
    <xf numFmtId="14" fontId="28" fillId="0" borderId="0" xfId="0" applyNumberFormat="1" applyFont="1" applyAlignment="1">
      <alignment horizontal="left" vertical="top" wrapText="1"/>
    </xf>
    <xf numFmtId="4" fontId="29" fillId="0" borderId="0" xfId="0" applyNumberFormat="1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7" fillId="38" borderId="0" xfId="0" applyFont="1" applyFill="1" applyAlignment="1">
      <alignment vertical="top"/>
    </xf>
    <xf numFmtId="4" fontId="28" fillId="0" borderId="0" xfId="0" applyNumberFormat="1" applyFont="1" applyAlignment="1">
      <alignment horizontal="left" vertical="top" wrapText="1"/>
    </xf>
    <xf numFmtId="4" fontId="28" fillId="0" borderId="0" xfId="0" applyNumberFormat="1" applyFont="1" applyBorder="1" applyAlignment="1">
      <alignment vertical="top" wrapText="1"/>
    </xf>
    <xf numFmtId="0" fontId="27" fillId="37" borderId="0" xfId="0" applyFont="1" applyFill="1" applyBorder="1" applyAlignment="1">
      <alignment vertical="top" wrapText="1"/>
    </xf>
    <xf numFmtId="4" fontId="29" fillId="0" borderId="0" xfId="0" applyNumberFormat="1" applyFont="1" applyBorder="1" applyAlignment="1">
      <alignment horizontal="right" vertical="top" wrapText="1"/>
    </xf>
    <xf numFmtId="4" fontId="29" fillId="0" borderId="0" xfId="0" applyNumberFormat="1" applyFont="1" applyBorder="1" applyAlignment="1">
      <alignment horizontal="left" vertical="top" wrapText="1"/>
    </xf>
    <xf numFmtId="4" fontId="28" fillId="0" borderId="0" xfId="0" applyNumberFormat="1" applyFont="1" applyFill="1" applyBorder="1" applyAlignment="1">
      <alignment horizontal="right" vertical="top" wrapText="1"/>
    </xf>
    <xf numFmtId="0" fontId="28" fillId="0" borderId="10" xfId="0" applyFont="1" applyBorder="1" applyAlignment="1">
      <alignment vertical="top" wrapText="1"/>
    </xf>
    <xf numFmtId="4" fontId="28" fillId="0" borderId="12" xfId="0" applyNumberFormat="1" applyFont="1" applyBorder="1" applyAlignment="1">
      <alignment horizontal="right" vertical="top" wrapText="1"/>
    </xf>
    <xf numFmtId="4" fontId="28" fillId="0" borderId="0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 horizontal="left" vertical="top" wrapText="1"/>
    </xf>
    <xf numFmtId="4" fontId="29" fillId="0" borderId="10" xfId="0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4" fontId="29" fillId="0" borderId="12" xfId="0" applyNumberFormat="1" applyFont="1" applyBorder="1" applyAlignment="1">
      <alignment horizontal="right" vertical="top" wrapText="1"/>
    </xf>
    <xf numFmtId="4" fontId="29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4" fontId="29" fillId="0" borderId="12" xfId="0" applyNumberFormat="1" applyFont="1" applyBorder="1" applyAlignment="1" quotePrefix="1">
      <alignment horizontal="right" vertical="top" wrapText="1"/>
    </xf>
    <xf numFmtId="0" fontId="28" fillId="0" borderId="13" xfId="0" applyFont="1" applyBorder="1" applyAlignment="1">
      <alignment horizontal="center" vertical="top" wrapText="1"/>
    </xf>
    <xf numFmtId="4" fontId="28" fillId="0" borderId="14" xfId="0" applyNumberFormat="1" applyFont="1" applyBorder="1" applyAlignment="1">
      <alignment horizontal="right" vertical="top" wrapText="1"/>
    </xf>
    <xf numFmtId="4" fontId="29" fillId="0" borderId="15" xfId="0" applyNumberFormat="1" applyFont="1" applyBorder="1" applyAlignment="1">
      <alignment horizontal="right" vertical="top" wrapText="1"/>
    </xf>
    <xf numFmtId="4" fontId="28" fillId="0" borderId="15" xfId="0" applyNumberFormat="1" applyFont="1" applyBorder="1" applyAlignment="1">
      <alignment horizontal="right" vertical="top" wrapText="1"/>
    </xf>
    <xf numFmtId="0" fontId="29" fillId="0" borderId="0" xfId="0" applyFont="1" applyFill="1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4" fontId="28" fillId="0" borderId="0" xfId="0" applyNumberFormat="1" applyFont="1" applyBorder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Fill="1" applyBorder="1" applyAlignment="1">
      <alignment horizontal="center" vertical="top"/>
    </xf>
    <xf numFmtId="4" fontId="28" fillId="0" borderId="16" xfId="0" applyNumberFormat="1" applyFont="1" applyBorder="1" applyAlignment="1">
      <alignment horizontal="right" vertical="top" wrapText="1"/>
    </xf>
    <xf numFmtId="0" fontId="28" fillId="0" borderId="0" xfId="0" applyFont="1" applyFill="1" applyBorder="1" applyAlignment="1">
      <alignment vertical="top" wrapText="1"/>
    </xf>
    <xf numFmtId="4" fontId="30" fillId="0" borderId="0" xfId="0" applyNumberFormat="1" applyFont="1" applyFill="1" applyBorder="1" applyAlignment="1">
      <alignment horizontal="right" vertical="top" wrapText="1"/>
    </xf>
    <xf numFmtId="4" fontId="28" fillId="0" borderId="0" xfId="0" applyNumberFormat="1" applyFont="1" applyFill="1" applyBorder="1" applyAlignment="1">
      <alignment horizontal="left" vertical="top" wrapText="1"/>
    </xf>
    <xf numFmtId="4" fontId="30" fillId="0" borderId="12" xfId="0" applyNumberFormat="1" applyFont="1" applyBorder="1" applyAlignment="1">
      <alignment horizontal="right" vertical="top" wrapText="1"/>
    </xf>
    <xf numFmtId="4" fontId="29" fillId="0" borderId="16" xfId="0" applyNumberFormat="1" applyFont="1" applyBorder="1" applyAlignment="1">
      <alignment horizontal="right" vertical="top" wrapText="1"/>
    </xf>
    <xf numFmtId="4" fontId="29" fillId="0" borderId="0" xfId="0" applyNumberFormat="1" applyFont="1" applyFill="1" applyBorder="1" applyAlignment="1">
      <alignment horizontal="right" vertical="top" wrapText="1"/>
    </xf>
    <xf numFmtId="4" fontId="29" fillId="37" borderId="12" xfId="0" applyNumberFormat="1" applyFont="1" applyFill="1" applyBorder="1" applyAlignment="1">
      <alignment horizontal="right" vertical="top" wrapText="1"/>
    </xf>
    <xf numFmtId="4" fontId="29" fillId="35" borderId="0" xfId="0" applyNumberFormat="1" applyFont="1" applyFill="1" applyAlignment="1">
      <alignment horizontal="right" vertical="top" wrapText="1"/>
    </xf>
    <xf numFmtId="4" fontId="29" fillId="35" borderId="16" xfId="0" applyNumberFormat="1" applyFont="1" applyFill="1" applyBorder="1" applyAlignment="1">
      <alignment horizontal="right" vertical="top" wrapText="1"/>
    </xf>
    <xf numFmtId="4" fontId="29" fillId="0" borderId="0" xfId="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vertical="top" wrapText="1"/>
    </xf>
    <xf numFmtId="4" fontId="29" fillId="35" borderId="0" xfId="0" applyNumberFormat="1" applyFont="1" applyFill="1" applyBorder="1" applyAlignment="1">
      <alignment horizontal="right" vertical="top" wrapText="1"/>
    </xf>
    <xf numFmtId="0" fontId="29" fillId="0" borderId="12" xfId="0" applyFont="1" applyBorder="1" applyAlignment="1">
      <alignment vertical="top" wrapText="1"/>
    </xf>
    <xf numFmtId="4" fontId="55" fillId="0" borderId="0" xfId="0" applyNumberFormat="1" applyFont="1" applyBorder="1" applyAlignment="1">
      <alignment horizontal="right" vertical="top" wrapText="1"/>
    </xf>
    <xf numFmtId="4" fontId="30" fillId="0" borderId="12" xfId="0" applyNumberFormat="1" applyFont="1" applyFill="1" applyBorder="1" applyAlignment="1">
      <alignment horizontal="right" vertical="top" wrapText="1"/>
    </xf>
    <xf numFmtId="4" fontId="29" fillId="0" borderId="16" xfId="0" applyNumberFormat="1" applyFont="1" applyFill="1" applyBorder="1" applyAlignment="1">
      <alignment horizontal="right" vertical="top" wrapText="1"/>
    </xf>
    <xf numFmtId="0" fontId="56" fillId="0" borderId="0" xfId="0" applyFont="1" applyFill="1" applyBorder="1" applyAlignment="1">
      <alignment vertical="top" wrapText="1"/>
    </xf>
    <xf numFmtId="4" fontId="30" fillId="0" borderId="16" xfId="0" applyNumberFormat="1" applyFont="1" applyFill="1" applyBorder="1" applyAlignment="1">
      <alignment horizontal="right" vertical="top" wrapText="1"/>
    </xf>
    <xf numFmtId="0" fontId="29" fillId="0" borderId="0" xfId="0" applyFont="1" applyBorder="1" applyAlignment="1">
      <alignment horizontal="left" vertical="top" wrapText="1"/>
    </xf>
    <xf numFmtId="4" fontId="33" fillId="0" borderId="12" xfId="0" applyNumberFormat="1" applyFont="1" applyFill="1" applyBorder="1" applyAlignment="1">
      <alignment horizontal="right" vertical="top" wrapText="1"/>
    </xf>
    <xf numFmtId="4" fontId="28" fillId="0" borderId="16" xfId="0" applyNumberFormat="1" applyFont="1" applyFill="1" applyBorder="1" applyAlignment="1">
      <alignment horizontal="right" vertical="top" wrapText="1"/>
    </xf>
    <xf numFmtId="4" fontId="28" fillId="0" borderId="12" xfId="0" applyNumberFormat="1" applyFont="1" applyFill="1" applyBorder="1" applyAlignment="1">
      <alignment horizontal="right" vertical="top" wrapText="1"/>
    </xf>
    <xf numFmtId="0" fontId="28" fillId="0" borderId="13" xfId="0" applyFont="1" applyBorder="1" applyAlignment="1">
      <alignment horizontal="left" vertical="top" wrapText="1"/>
    </xf>
    <xf numFmtId="4" fontId="33" fillId="0" borderId="14" xfId="0" applyNumberFormat="1" applyFont="1" applyBorder="1" applyAlignment="1">
      <alignment horizontal="right" vertical="top" wrapText="1"/>
    </xf>
    <xf numFmtId="4" fontId="28" fillId="0" borderId="13" xfId="0" applyNumberFormat="1" applyFont="1" applyBorder="1" applyAlignment="1">
      <alignment horizontal="right" vertical="top" wrapText="1"/>
    </xf>
    <xf numFmtId="0" fontId="29" fillId="0" borderId="14" xfId="0" applyFont="1" applyBorder="1" applyAlignment="1">
      <alignment vertical="top" wrapText="1"/>
    </xf>
    <xf numFmtId="4" fontId="29" fillId="0" borderId="15" xfId="0" applyNumberFormat="1" applyFont="1" applyBorder="1" applyAlignment="1">
      <alignment horizontal="left" vertical="top" wrapText="1"/>
    </xf>
    <xf numFmtId="4" fontId="33" fillId="0" borderId="14" xfId="0" applyNumberFormat="1" applyFont="1" applyFill="1" applyBorder="1" applyAlignment="1">
      <alignment horizontal="right" vertical="top" wrapText="1"/>
    </xf>
    <xf numFmtId="4" fontId="28" fillId="0" borderId="17" xfId="0" applyNumberFormat="1" applyFont="1" applyBorder="1" applyAlignment="1">
      <alignment horizontal="right" vertical="top" wrapText="1"/>
    </xf>
    <xf numFmtId="0" fontId="30" fillId="0" borderId="0" xfId="0" applyFont="1" applyBorder="1" applyAlignment="1">
      <alignment vertical="top" wrapText="1"/>
    </xf>
    <xf numFmtId="4" fontId="29" fillId="0" borderId="12" xfId="0" applyNumberFormat="1" applyFont="1" applyFill="1" applyBorder="1" applyAlignment="1" quotePrefix="1">
      <alignment horizontal="right" vertical="top" wrapText="1"/>
    </xf>
    <xf numFmtId="4" fontId="28" fillId="0" borderId="10" xfId="0" applyNumberFormat="1" applyFont="1" applyBorder="1" applyAlignment="1">
      <alignment horizontal="right" vertical="top" wrapText="1"/>
    </xf>
    <xf numFmtId="4" fontId="29" fillId="0" borderId="14" xfId="0" applyNumberFormat="1" applyFont="1" applyBorder="1" applyAlignment="1">
      <alignment horizontal="right" vertical="top" wrapText="1"/>
    </xf>
    <xf numFmtId="0" fontId="29" fillId="0" borderId="0" xfId="0" applyFont="1" applyBorder="1" applyAlignment="1">
      <alignment vertical="top"/>
    </xf>
    <xf numFmtId="4" fontId="30" fillId="0" borderId="0" xfId="0" applyNumberFormat="1" applyFont="1" applyAlignment="1">
      <alignment horizontal="right" vertical="top" wrapText="1"/>
    </xf>
    <xf numFmtId="4" fontId="30" fillId="0" borderId="0" xfId="0" applyNumberFormat="1" applyFont="1" applyFill="1" applyAlignment="1">
      <alignment horizontal="right" vertical="top" wrapText="1"/>
    </xf>
    <xf numFmtId="4" fontId="28" fillId="37" borderId="12" xfId="0" applyNumberFormat="1" applyFont="1" applyFill="1" applyBorder="1" applyAlignment="1">
      <alignment horizontal="right" vertical="top" wrapText="1"/>
    </xf>
    <xf numFmtId="0" fontId="28" fillId="0" borderId="13" xfId="0" applyFont="1" applyBorder="1" applyAlignment="1">
      <alignment vertical="top" wrapText="1"/>
    </xf>
    <xf numFmtId="4" fontId="28" fillId="37" borderId="14" xfId="0" applyNumberFormat="1" applyFont="1" applyFill="1" applyBorder="1" applyAlignment="1">
      <alignment horizontal="right" vertical="top" wrapText="1"/>
    </xf>
    <xf numFmtId="4" fontId="30" fillId="0" borderId="15" xfId="0" applyNumberFormat="1" applyFont="1" applyBorder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0" fillId="38" borderId="18" xfId="0" applyFont="1" applyFill="1" applyBorder="1" applyAlignment="1">
      <alignment horizontal="center" vertical="top"/>
    </xf>
    <xf numFmtId="0" fontId="20" fillId="38" borderId="19" xfId="0" applyFont="1" applyFill="1" applyBorder="1" applyAlignment="1">
      <alignment horizontal="center" vertical="top"/>
    </xf>
    <xf numFmtId="0" fontId="20" fillId="38" borderId="20" xfId="0" applyFont="1" applyFill="1" applyBorder="1" applyAlignment="1">
      <alignment horizontal="center" vertical="top"/>
    </xf>
    <xf numFmtId="0" fontId="20" fillId="38" borderId="18" xfId="0" applyFont="1" applyFill="1" applyBorder="1" applyAlignment="1">
      <alignment horizontal="center" vertical="top" wrapText="1"/>
    </xf>
    <xf numFmtId="0" fontId="20" fillId="38" borderId="19" xfId="0" applyFont="1" applyFill="1" applyBorder="1" applyAlignment="1">
      <alignment horizontal="center" vertical="top" wrapText="1"/>
    </xf>
    <xf numFmtId="0" fontId="20" fillId="38" borderId="20" xfId="0" applyFont="1" applyFill="1" applyBorder="1" applyAlignment="1">
      <alignment horizontal="center" vertical="top" wrapText="1"/>
    </xf>
    <xf numFmtId="0" fontId="20" fillId="37" borderId="18" xfId="0" applyFont="1" applyFill="1" applyBorder="1" applyAlignment="1">
      <alignment horizontal="center" vertical="top"/>
    </xf>
    <xf numFmtId="0" fontId="20" fillId="37" borderId="19" xfId="0" applyFont="1" applyFill="1" applyBorder="1" applyAlignment="1">
      <alignment horizontal="center" vertical="top"/>
    </xf>
    <xf numFmtId="0" fontId="20" fillId="37" borderId="20" xfId="0" applyFont="1" applyFill="1" applyBorder="1" applyAlignment="1">
      <alignment horizontal="center" vertical="top"/>
    </xf>
    <xf numFmtId="0" fontId="28" fillId="38" borderId="18" xfId="0" applyFont="1" applyFill="1" applyBorder="1" applyAlignment="1">
      <alignment horizontal="center" vertical="top" wrapText="1"/>
    </xf>
    <xf numFmtId="0" fontId="28" fillId="38" borderId="19" xfId="0" applyFont="1" applyFill="1" applyBorder="1" applyAlignment="1">
      <alignment horizontal="center" vertical="top" wrapText="1"/>
    </xf>
    <xf numFmtId="0" fontId="28" fillId="38" borderId="2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/>
    </xf>
    <xf numFmtId="0" fontId="28" fillId="37" borderId="18" xfId="0" applyFont="1" applyFill="1" applyBorder="1" applyAlignment="1">
      <alignment horizontal="center" vertical="top"/>
    </xf>
    <xf numFmtId="0" fontId="28" fillId="37" borderId="19" xfId="0" applyFont="1" applyFill="1" applyBorder="1" applyAlignment="1">
      <alignment horizontal="center" vertical="top"/>
    </xf>
    <xf numFmtId="0" fontId="28" fillId="37" borderId="20" xfId="0" applyFont="1" applyFill="1" applyBorder="1" applyAlignment="1">
      <alignment horizontal="center" vertical="top"/>
    </xf>
    <xf numFmtId="0" fontId="28" fillId="0" borderId="21" xfId="0" applyFont="1" applyFill="1" applyBorder="1" applyAlignment="1">
      <alignment horizontal="center" vertical="top"/>
    </xf>
    <xf numFmtId="4" fontId="29" fillId="35" borderId="0" xfId="0" applyNumberFormat="1" applyFont="1" applyFill="1" applyAlignment="1">
      <alignment/>
    </xf>
    <xf numFmtId="0" fontId="21" fillId="0" borderId="0" xfId="0" applyFont="1" applyBorder="1" applyAlignment="1">
      <alignment wrapText="1"/>
    </xf>
    <xf numFmtId="4" fontId="21" fillId="0" borderId="0" xfId="0" applyNumberFormat="1" applyFont="1" applyBorder="1" applyAlignment="1">
      <alignment wrapText="1"/>
    </xf>
    <xf numFmtId="4" fontId="21" fillId="0" borderId="0" xfId="0" applyNumberFormat="1" applyFont="1" applyBorder="1" applyAlignment="1">
      <alignment horizontal="left" wrapText="1"/>
    </xf>
    <xf numFmtId="4" fontId="21" fillId="0" borderId="0" xfId="0" applyNumberFormat="1" applyFont="1" applyBorder="1" applyAlignment="1">
      <alignment horizontal="right" wrapText="1"/>
    </xf>
    <xf numFmtId="4" fontId="21" fillId="36" borderId="0" xfId="0" applyNumberFormat="1" applyFont="1" applyFill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36" borderId="0" xfId="0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5</xdr:col>
      <xdr:colOff>819150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742950"/>
          <a:ext cx="673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48">
      <selection activeCell="J72" sqref="J72"/>
    </sheetView>
  </sheetViews>
  <sheetFormatPr defaultColWidth="8.8515625" defaultRowHeight="12.75"/>
  <cols>
    <col min="1" max="1" width="34.8515625" style="128" customWidth="1"/>
    <col min="2" max="2" width="12.421875" style="81" customWidth="1"/>
    <col min="3" max="3" width="11.28125" style="129" customWidth="1"/>
    <col min="4" max="4" width="3.7109375" style="129" customWidth="1"/>
    <col min="5" max="5" width="26.421875" style="130" customWidth="1"/>
    <col min="6" max="6" width="12.28125" style="129" customWidth="1"/>
    <col min="7" max="7" width="16.28125" style="129" customWidth="1"/>
    <col min="8" max="8" width="4.00390625" style="5" customWidth="1"/>
    <col min="9" max="9" width="21.7109375" style="128" customWidth="1"/>
    <col min="10" max="10" width="16.7109375" style="5" customWidth="1"/>
    <col min="11" max="18" width="16.7109375" style="6" customWidth="1"/>
    <col min="19" max="16384" width="8.8515625" style="6" customWidth="1"/>
  </cols>
  <sheetData>
    <row r="1" spans="1:9" ht="15">
      <c r="A1" s="131" t="s">
        <v>11</v>
      </c>
      <c r="B1" s="1"/>
      <c r="C1" s="2"/>
      <c r="D1" s="2"/>
      <c r="E1" s="3">
        <v>43188</v>
      </c>
      <c r="F1" s="4"/>
      <c r="G1" s="2"/>
      <c r="I1" s="128" t="s">
        <v>69</v>
      </c>
    </row>
    <row r="2" spans="1:7" ht="15">
      <c r="A2" s="132" t="s">
        <v>58</v>
      </c>
      <c r="B2" s="1"/>
      <c r="C2" s="7"/>
      <c r="D2" s="7"/>
      <c r="E2" s="8"/>
      <c r="F2" s="7"/>
      <c r="G2" s="7"/>
    </row>
    <row r="3" spans="1:10" ht="15.75" thickBot="1">
      <c r="A3" s="133" t="s">
        <v>50</v>
      </c>
      <c r="B3" s="9"/>
      <c r="C3" s="10"/>
      <c r="D3" s="10"/>
      <c r="E3" s="11"/>
      <c r="F3" s="10"/>
      <c r="G3" s="10"/>
      <c r="H3" s="6"/>
      <c r="I3" s="227"/>
      <c r="J3" s="6"/>
    </row>
    <row r="4" spans="1:7" ht="12.75" thickBot="1">
      <c r="A4" s="209" t="s">
        <v>34</v>
      </c>
      <c r="B4" s="210"/>
      <c r="C4" s="210"/>
      <c r="D4" s="210"/>
      <c r="E4" s="210"/>
      <c r="F4" s="211"/>
      <c r="G4" s="7"/>
    </row>
    <row r="5" spans="1:7" ht="12">
      <c r="A5" s="12" t="s">
        <v>12</v>
      </c>
      <c r="B5" s="13" t="s">
        <v>21</v>
      </c>
      <c r="C5" s="2"/>
      <c r="D5" s="14"/>
      <c r="E5" s="15" t="s">
        <v>22</v>
      </c>
      <c r="F5" s="16" t="s">
        <v>21</v>
      </c>
      <c r="G5" s="2"/>
    </row>
    <row r="6" spans="1:7" ht="12">
      <c r="A6" s="17"/>
      <c r="B6" s="18" t="s">
        <v>14</v>
      </c>
      <c r="C6" s="2"/>
      <c r="D6" s="10"/>
      <c r="E6" s="19"/>
      <c r="F6" s="18"/>
      <c r="G6" s="2"/>
    </row>
    <row r="7" spans="1:7" ht="12">
      <c r="A7" s="17" t="s">
        <v>5</v>
      </c>
      <c r="B7" s="18">
        <v>11099.69</v>
      </c>
      <c r="C7" s="20"/>
      <c r="D7" s="10"/>
      <c r="E7" s="19" t="s">
        <v>13</v>
      </c>
      <c r="F7" s="21">
        <f>F10-F8</f>
        <v>12410.54</v>
      </c>
      <c r="G7" s="2"/>
    </row>
    <row r="8" spans="1:13" ht="12">
      <c r="A8" s="17" t="s">
        <v>23</v>
      </c>
      <c r="B8" s="18">
        <v>1310.85</v>
      </c>
      <c r="C8" s="22"/>
      <c r="D8" s="10"/>
      <c r="E8" s="23"/>
      <c r="F8" s="24"/>
      <c r="G8" s="2"/>
      <c r="I8" s="128" t="s">
        <v>14</v>
      </c>
      <c r="J8" s="25"/>
      <c r="K8" s="26"/>
      <c r="L8" s="27"/>
      <c r="M8" s="28"/>
    </row>
    <row r="9" spans="1:13" ht="12">
      <c r="A9" s="17"/>
      <c r="B9" s="29"/>
      <c r="C9" s="2"/>
      <c r="D9" s="10"/>
      <c r="E9" s="19"/>
      <c r="F9" s="29"/>
      <c r="G9" s="2"/>
      <c r="J9" s="25"/>
      <c r="K9" s="26"/>
      <c r="L9" s="27"/>
      <c r="M9" s="30"/>
    </row>
    <row r="10" spans="1:13" ht="12">
      <c r="A10" s="31" t="s">
        <v>24</v>
      </c>
      <c r="B10" s="32">
        <f>SUM(B7:B9)</f>
        <v>12410.54</v>
      </c>
      <c r="C10" s="33"/>
      <c r="D10" s="34"/>
      <c r="E10" s="35"/>
      <c r="F10" s="32">
        <f>B10</f>
        <v>12410.54</v>
      </c>
      <c r="G10" s="2"/>
      <c r="J10" s="36"/>
      <c r="K10" s="26"/>
      <c r="L10" s="27"/>
      <c r="M10" s="28"/>
    </row>
    <row r="11" spans="1:7" ht="12">
      <c r="A11" s="37"/>
      <c r="B11" s="14"/>
      <c r="C11" s="10"/>
      <c r="D11" s="14"/>
      <c r="E11" s="11"/>
      <c r="F11" s="14"/>
      <c r="G11" s="2"/>
    </row>
    <row r="12" spans="1:10" ht="12.75" thickBot="1">
      <c r="A12" s="38"/>
      <c r="B12" s="9"/>
      <c r="C12" s="10"/>
      <c r="D12" s="10"/>
      <c r="E12" s="11"/>
      <c r="F12" s="10"/>
      <c r="G12" s="10"/>
      <c r="H12" s="6"/>
      <c r="I12" s="227"/>
      <c r="J12" s="6"/>
    </row>
    <row r="13" spans="1:10" ht="12.75" thickBot="1">
      <c r="A13" s="209" t="s">
        <v>56</v>
      </c>
      <c r="B13" s="210"/>
      <c r="C13" s="210"/>
      <c r="D13" s="210"/>
      <c r="E13" s="210"/>
      <c r="F13" s="210"/>
      <c r="G13" s="210"/>
      <c r="H13" s="211"/>
      <c r="I13" s="227"/>
      <c r="J13" s="6"/>
    </row>
    <row r="14" spans="1:8" ht="12">
      <c r="A14" s="12" t="s">
        <v>15</v>
      </c>
      <c r="B14" s="39" t="s">
        <v>21</v>
      </c>
      <c r="C14" s="14" t="s">
        <v>17</v>
      </c>
      <c r="D14" s="16"/>
      <c r="E14" s="40" t="s">
        <v>10</v>
      </c>
      <c r="F14" s="41" t="s">
        <v>21</v>
      </c>
      <c r="G14" s="42" t="s">
        <v>17</v>
      </c>
      <c r="H14" s="43"/>
    </row>
    <row r="15" spans="1:8" ht="12">
      <c r="A15" s="12"/>
      <c r="B15" s="44" t="s">
        <v>57</v>
      </c>
      <c r="C15" s="14"/>
      <c r="D15" s="16"/>
      <c r="E15" s="40"/>
      <c r="F15" s="44" t="s">
        <v>57</v>
      </c>
      <c r="G15" s="42"/>
      <c r="H15" s="43"/>
    </row>
    <row r="16" spans="1:8" ht="12">
      <c r="A16" s="17"/>
      <c r="B16" s="45"/>
      <c r="C16" s="46"/>
      <c r="D16" s="47"/>
      <c r="E16" s="6"/>
      <c r="F16" s="6"/>
      <c r="G16" s="48"/>
      <c r="H16" s="49"/>
    </row>
    <row r="17" spans="1:9" ht="36">
      <c r="A17" s="50" t="s">
        <v>40</v>
      </c>
      <c r="B17" s="51">
        <v>2000</v>
      </c>
      <c r="C17" s="52">
        <v>3404.45</v>
      </c>
      <c r="D17" s="47"/>
      <c r="E17" s="11" t="s">
        <v>37</v>
      </c>
      <c r="F17" s="53">
        <v>6000</v>
      </c>
      <c r="G17" s="54">
        <v>5086.2</v>
      </c>
      <c r="H17" s="45"/>
      <c r="I17" s="128" t="s">
        <v>64</v>
      </c>
    </row>
    <row r="18" spans="1:10" ht="24">
      <c r="A18" s="17" t="s">
        <v>14</v>
      </c>
      <c r="B18" s="55" t="s">
        <v>14</v>
      </c>
      <c r="C18" s="56" t="s">
        <v>14</v>
      </c>
      <c r="D18" s="18"/>
      <c r="E18" s="11" t="s">
        <v>28</v>
      </c>
      <c r="F18" s="53" t="s">
        <v>26</v>
      </c>
      <c r="G18" s="22"/>
      <c r="H18" s="45"/>
      <c r="I18" s="228" t="s">
        <v>14</v>
      </c>
      <c r="J18" s="57"/>
    </row>
    <row r="19" spans="1:10" ht="12">
      <c r="A19" s="17" t="s">
        <v>45</v>
      </c>
      <c r="B19" s="55">
        <v>3000</v>
      </c>
      <c r="C19" s="22">
        <v>1500</v>
      </c>
      <c r="D19" s="18"/>
      <c r="E19" s="11" t="s">
        <v>19</v>
      </c>
      <c r="F19" s="53">
        <v>30</v>
      </c>
      <c r="G19" s="22">
        <v>10.92</v>
      </c>
      <c r="H19" s="45"/>
      <c r="I19" s="228"/>
      <c r="J19" s="57"/>
    </row>
    <row r="20" spans="1:10" ht="24">
      <c r="A20" s="17" t="s">
        <v>38</v>
      </c>
      <c r="B20" s="55">
        <v>1600</v>
      </c>
      <c r="C20" s="58">
        <v>0</v>
      </c>
      <c r="D20" s="18"/>
      <c r="E20" s="11" t="s">
        <v>1</v>
      </c>
      <c r="F20" s="53" t="s">
        <v>26</v>
      </c>
      <c r="G20" s="22"/>
      <c r="H20" s="45"/>
      <c r="I20" s="228"/>
      <c r="J20" s="57"/>
    </row>
    <row r="21" spans="1:10" ht="12">
      <c r="A21" s="17" t="s">
        <v>39</v>
      </c>
      <c r="B21" s="55">
        <v>1500</v>
      </c>
      <c r="C21" s="22">
        <v>1575</v>
      </c>
      <c r="D21" s="18"/>
      <c r="E21" s="11"/>
      <c r="F21" s="53"/>
      <c r="G21" s="22"/>
      <c r="H21" s="59"/>
      <c r="I21" s="228"/>
      <c r="J21" s="57"/>
    </row>
    <row r="22" spans="1:10" ht="24">
      <c r="A22" s="17" t="s">
        <v>46</v>
      </c>
      <c r="B22" s="60">
        <v>95</v>
      </c>
      <c r="C22" s="22">
        <v>0</v>
      </c>
      <c r="D22" s="18"/>
      <c r="E22" s="11"/>
      <c r="F22" s="53"/>
      <c r="G22" s="22"/>
      <c r="H22" s="61"/>
      <c r="I22" s="229" t="s">
        <v>70</v>
      </c>
      <c r="J22" s="57"/>
    </row>
    <row r="23" spans="1:10" ht="34.5" customHeight="1">
      <c r="A23" s="62" t="s">
        <v>3</v>
      </c>
      <c r="B23" s="55">
        <v>1000</v>
      </c>
      <c r="C23" s="63">
        <v>0</v>
      </c>
      <c r="D23" s="18"/>
      <c r="E23" s="6"/>
      <c r="F23" s="6"/>
      <c r="G23" s="48"/>
      <c r="H23" s="45"/>
      <c r="I23" s="64" t="s">
        <v>60</v>
      </c>
      <c r="J23" s="57"/>
    </row>
    <row r="24" spans="1:10" ht="24">
      <c r="A24" s="17" t="s">
        <v>59</v>
      </c>
      <c r="B24" s="65">
        <v>0</v>
      </c>
      <c r="C24" s="66">
        <v>543</v>
      </c>
      <c r="D24" s="18"/>
      <c r="E24" s="6"/>
      <c r="F24" s="6"/>
      <c r="G24" s="48"/>
      <c r="H24" s="45"/>
      <c r="I24" s="230" t="s">
        <v>61</v>
      </c>
      <c r="J24" s="57"/>
    </row>
    <row r="25" spans="1:10" ht="12">
      <c r="A25" s="17" t="s">
        <v>2</v>
      </c>
      <c r="B25" s="55">
        <v>750</v>
      </c>
      <c r="C25" s="22">
        <v>1121.46</v>
      </c>
      <c r="D25" s="18"/>
      <c r="E25" s="11"/>
      <c r="F25" s="68"/>
      <c r="G25" s="22"/>
      <c r="H25" s="45"/>
      <c r="I25" s="230"/>
      <c r="J25" s="57"/>
    </row>
    <row r="26" spans="1:10" ht="12">
      <c r="A26" s="17"/>
      <c r="B26" s="69"/>
      <c r="C26" s="22"/>
      <c r="D26" s="18"/>
      <c r="E26" s="11" t="s">
        <v>4</v>
      </c>
      <c r="F26" s="70">
        <f>SUM(F17:F25)</f>
        <v>6030</v>
      </c>
      <c r="G26" s="71">
        <f>SUM(G17:G25)</f>
        <v>5097.12</v>
      </c>
      <c r="H26" s="45"/>
      <c r="I26" s="230"/>
      <c r="J26" s="57"/>
    </row>
    <row r="27" spans="1:10" ht="12">
      <c r="A27" s="17" t="s">
        <v>1</v>
      </c>
      <c r="B27" s="55">
        <v>125</v>
      </c>
      <c r="C27" s="56" t="s">
        <v>14</v>
      </c>
      <c r="D27" s="18"/>
      <c r="E27" s="11"/>
      <c r="F27" s="68"/>
      <c r="G27" s="22"/>
      <c r="H27" s="45"/>
      <c r="I27" s="230"/>
      <c r="J27" s="57"/>
    </row>
    <row r="28" spans="1:10" ht="12">
      <c r="A28" s="72" t="s">
        <v>47</v>
      </c>
      <c r="B28" s="73">
        <v>0</v>
      </c>
      <c r="C28" s="56">
        <v>77.28</v>
      </c>
      <c r="D28" s="47"/>
      <c r="E28" s="11"/>
      <c r="F28" s="68"/>
      <c r="G28" s="42"/>
      <c r="H28" s="45"/>
      <c r="I28" s="230"/>
      <c r="J28" s="57"/>
    </row>
    <row r="29" spans="1:11" ht="12">
      <c r="A29" s="48"/>
      <c r="B29" s="75"/>
      <c r="C29" s="48"/>
      <c r="D29" s="18"/>
      <c r="E29" s="11"/>
      <c r="F29" s="68"/>
      <c r="G29" s="74"/>
      <c r="H29" s="45"/>
      <c r="I29" s="230"/>
      <c r="J29" s="57"/>
      <c r="K29" s="67"/>
    </row>
    <row r="30" spans="1:11" ht="12">
      <c r="A30" s="48" t="s">
        <v>18</v>
      </c>
      <c r="B30" s="6"/>
      <c r="C30" s="48">
        <v>112.23</v>
      </c>
      <c r="D30" s="18"/>
      <c r="E30" s="11"/>
      <c r="F30" s="68"/>
      <c r="G30" s="74"/>
      <c r="H30" s="45"/>
      <c r="I30" s="230"/>
      <c r="J30" s="57"/>
      <c r="K30" s="67"/>
    </row>
    <row r="31" spans="1:11" ht="12">
      <c r="A31" s="76"/>
      <c r="B31" s="77"/>
      <c r="C31" s="53"/>
      <c r="D31" s="18"/>
      <c r="E31" s="11"/>
      <c r="F31" s="68"/>
      <c r="G31" s="74"/>
      <c r="H31" s="45"/>
      <c r="I31" s="230"/>
      <c r="J31" s="57"/>
      <c r="K31" s="78"/>
    </row>
    <row r="32" spans="1:9" s="5" customFormat="1" ht="12">
      <c r="A32" s="76"/>
      <c r="B32" s="79"/>
      <c r="C32" s="68"/>
      <c r="D32" s="18"/>
      <c r="E32" s="11" t="s">
        <v>6</v>
      </c>
      <c r="F32" s="70">
        <f>F35-F26</f>
        <v>4040</v>
      </c>
      <c r="G32" s="80">
        <f>G26-G35</f>
        <v>-3236.3</v>
      </c>
      <c r="H32" s="45"/>
      <c r="I32" s="231">
        <f>+F32+(-G32)</f>
        <v>7276.3</v>
      </c>
    </row>
    <row r="33" spans="1:9" s="5" customFormat="1" ht="12">
      <c r="A33" s="76"/>
      <c r="B33" s="79"/>
      <c r="C33" s="68"/>
      <c r="D33" s="18"/>
      <c r="E33" s="11"/>
      <c r="F33" s="70"/>
      <c r="G33" s="42"/>
      <c r="H33" s="43"/>
      <c r="I33" s="233" t="s">
        <v>48</v>
      </c>
    </row>
    <row r="34" spans="1:9" s="5" customFormat="1" ht="12">
      <c r="A34" s="48"/>
      <c r="B34" s="43"/>
      <c r="C34" s="6"/>
      <c r="D34" s="18"/>
      <c r="E34" s="11"/>
      <c r="F34" s="68"/>
      <c r="G34" s="42"/>
      <c r="H34" s="43"/>
      <c r="I34" s="128"/>
    </row>
    <row r="35" spans="1:9" s="5" customFormat="1" ht="12">
      <c r="A35" s="31" t="s">
        <v>24</v>
      </c>
      <c r="B35" s="82">
        <f>SUM(B17:B32)</f>
        <v>10070</v>
      </c>
      <c r="C35" s="34">
        <f>SUM(C16:C33)</f>
        <v>8333.42</v>
      </c>
      <c r="D35" s="83"/>
      <c r="E35" s="84"/>
      <c r="F35" s="85">
        <f>B35</f>
        <v>10070</v>
      </c>
      <c r="G35" s="86">
        <f>C35</f>
        <v>8333.42</v>
      </c>
      <c r="H35" s="87"/>
      <c r="I35" s="128"/>
    </row>
    <row r="36" spans="1:11" ht="12">
      <c r="A36" s="5"/>
      <c r="B36" s="5"/>
      <c r="C36" s="5"/>
      <c r="D36" s="5"/>
      <c r="E36" s="5"/>
      <c r="F36" s="5"/>
      <c r="G36" s="5"/>
      <c r="I36" s="230"/>
      <c r="J36" s="57"/>
      <c r="K36" s="67"/>
    </row>
    <row r="37" spans="1:10" ht="12">
      <c r="A37" s="5"/>
      <c r="B37" s="5"/>
      <c r="C37" s="5"/>
      <c r="D37" s="5"/>
      <c r="E37" s="5"/>
      <c r="F37" s="5"/>
      <c r="G37" s="5"/>
      <c r="I37" s="227"/>
      <c r="J37" s="57"/>
    </row>
    <row r="38" spans="1:10" ht="12">
      <c r="A38" s="6"/>
      <c r="B38" s="6"/>
      <c r="C38" s="6"/>
      <c r="D38" s="5"/>
      <c r="E38" s="5"/>
      <c r="F38" s="5"/>
      <c r="G38" s="5"/>
      <c r="I38" s="227"/>
      <c r="J38" s="57"/>
    </row>
    <row r="39" spans="1:10" ht="12">
      <c r="A39" s="6"/>
      <c r="B39" s="6"/>
      <c r="C39" s="6"/>
      <c r="D39" s="5"/>
      <c r="E39" s="5"/>
      <c r="F39" s="5"/>
      <c r="G39" s="5"/>
      <c r="H39" s="57"/>
      <c r="J39" s="81"/>
    </row>
    <row r="40" spans="1:11" ht="12">
      <c r="A40" s="6"/>
      <c r="B40" s="6"/>
      <c r="C40" s="6"/>
      <c r="D40" s="5"/>
      <c r="E40" s="5"/>
      <c r="F40" s="5"/>
      <c r="G40" s="5"/>
      <c r="H40" s="81"/>
      <c r="J40" s="81"/>
      <c r="K40" s="81"/>
    </row>
    <row r="41" spans="1:10" ht="12">
      <c r="A41" s="6"/>
      <c r="B41" s="6"/>
      <c r="C41" s="6"/>
      <c r="D41" s="38"/>
      <c r="E41" s="38"/>
      <c r="F41" s="5"/>
      <c r="G41" s="5"/>
      <c r="H41" s="81"/>
      <c r="J41" s="81"/>
    </row>
    <row r="42" spans="1:8" ht="12.75" thickBot="1">
      <c r="A42" s="6"/>
      <c r="B42" s="6"/>
      <c r="C42" s="6"/>
      <c r="D42" s="6"/>
      <c r="E42" s="6"/>
      <c r="F42" s="2"/>
      <c r="G42" s="2"/>
      <c r="H42" s="81"/>
    </row>
    <row r="43" spans="1:10" ht="12.75" thickBot="1">
      <c r="A43" s="212" t="s">
        <v>65</v>
      </c>
      <c r="B43" s="213"/>
      <c r="C43" s="213"/>
      <c r="D43" s="213"/>
      <c r="E43" s="213"/>
      <c r="F43" s="214"/>
      <c r="G43" s="10"/>
      <c r="H43" s="81"/>
      <c r="J43" s="81"/>
    </row>
    <row r="44" spans="1:13" ht="12">
      <c r="A44" s="12" t="s">
        <v>12</v>
      </c>
      <c r="B44" s="16" t="s">
        <v>21</v>
      </c>
      <c r="C44" s="2"/>
      <c r="D44" s="14"/>
      <c r="E44" s="88" t="s">
        <v>22</v>
      </c>
      <c r="F44" s="89" t="s">
        <v>21</v>
      </c>
      <c r="G44" s="2"/>
      <c r="H44" s="81"/>
      <c r="I44" s="232"/>
      <c r="J44" s="90"/>
      <c r="K44" s="90"/>
      <c r="L44" s="90"/>
      <c r="M44" s="90"/>
    </row>
    <row r="45" spans="1:10" ht="12">
      <c r="A45" s="17"/>
      <c r="B45" s="18"/>
      <c r="C45" s="2"/>
      <c r="D45" s="9"/>
      <c r="E45" s="91"/>
      <c r="F45" s="92"/>
      <c r="G45" s="2"/>
      <c r="H45" s="90"/>
      <c r="I45" s="227"/>
      <c r="J45" s="57"/>
    </row>
    <row r="46" spans="1:10" ht="12">
      <c r="A46" s="17" t="s">
        <v>5</v>
      </c>
      <c r="B46" s="18">
        <v>7928.69</v>
      </c>
      <c r="C46" s="2"/>
      <c r="D46" s="93"/>
      <c r="E46" s="94" t="s">
        <v>13</v>
      </c>
      <c r="F46" s="21">
        <f>B50</f>
        <v>8602.15</v>
      </c>
      <c r="G46" s="2"/>
      <c r="H46" s="57"/>
      <c r="I46" s="227"/>
      <c r="J46" s="6"/>
    </row>
    <row r="47" spans="1:10" ht="12">
      <c r="A47" s="17" t="s">
        <v>23</v>
      </c>
      <c r="B47" s="18">
        <v>673.46</v>
      </c>
      <c r="C47" s="2"/>
      <c r="D47" s="9"/>
      <c r="E47" s="23"/>
      <c r="F47" s="95"/>
      <c r="G47" s="2"/>
      <c r="H47" s="57"/>
      <c r="I47" s="227"/>
      <c r="J47" s="6"/>
    </row>
    <row r="48" spans="1:10" ht="12">
      <c r="A48" s="17"/>
      <c r="B48" s="95"/>
      <c r="C48" s="2"/>
      <c r="D48" s="93"/>
      <c r="E48" s="6"/>
      <c r="F48" s="43"/>
      <c r="G48" s="2"/>
      <c r="H48" s="57"/>
      <c r="I48" s="227"/>
      <c r="J48" s="6"/>
    </row>
    <row r="49" spans="1:10" ht="12">
      <c r="A49" s="17"/>
      <c r="B49" s="18"/>
      <c r="C49" s="2"/>
      <c r="D49" s="9"/>
      <c r="E49" s="91"/>
      <c r="F49" s="89"/>
      <c r="G49" s="2"/>
      <c r="H49" s="57"/>
      <c r="I49" s="227"/>
      <c r="J49" s="6"/>
    </row>
    <row r="50" spans="1:10" ht="12">
      <c r="A50" s="31" t="s">
        <v>24</v>
      </c>
      <c r="B50" s="96">
        <f>SUM(B46:B49)</f>
        <v>8602.15</v>
      </c>
      <c r="C50" s="97"/>
      <c r="D50" s="97"/>
      <c r="E50" s="98"/>
      <c r="F50" s="34">
        <f>B50</f>
        <v>8602.15</v>
      </c>
      <c r="G50" s="22"/>
      <c r="H50" s="57"/>
      <c r="I50" s="227"/>
      <c r="J50" s="6"/>
    </row>
    <row r="51" spans="1:8" ht="12">
      <c r="A51" s="37"/>
      <c r="B51" s="14"/>
      <c r="C51" s="9"/>
      <c r="D51" s="9"/>
      <c r="E51" s="64"/>
      <c r="F51" s="14"/>
      <c r="G51" s="10"/>
      <c r="H51" s="57"/>
    </row>
    <row r="52" spans="1:10" ht="12">
      <c r="A52" s="37"/>
      <c r="B52" s="14"/>
      <c r="C52" s="9"/>
      <c r="D52" s="9"/>
      <c r="E52" s="64"/>
      <c r="F52" s="14"/>
      <c r="G52" s="10"/>
      <c r="I52" s="227"/>
      <c r="J52" s="6"/>
    </row>
    <row r="53" spans="1:8" ht="12">
      <c r="A53" s="37"/>
      <c r="B53" s="14"/>
      <c r="C53" s="9"/>
      <c r="D53" s="9"/>
      <c r="E53" s="64"/>
      <c r="F53" s="14"/>
      <c r="G53" s="10"/>
      <c r="H53" s="6"/>
    </row>
    <row r="54" spans="1:7" ht="12">
      <c r="A54" s="37"/>
      <c r="B54" s="14"/>
      <c r="C54" s="9"/>
      <c r="D54" s="9"/>
      <c r="E54" s="64"/>
      <c r="F54" s="14"/>
      <c r="G54" s="10"/>
    </row>
    <row r="55" spans="1:7" ht="12.75" thickBot="1">
      <c r="A55" s="30"/>
      <c r="B55" s="99"/>
      <c r="C55" s="2"/>
      <c r="D55" s="2"/>
      <c r="E55" s="94"/>
      <c r="F55" s="2"/>
      <c r="G55" s="2"/>
    </row>
    <row r="56" spans="1:16" ht="12.75" thickBot="1">
      <c r="A56" s="215" t="s">
        <v>67</v>
      </c>
      <c r="B56" s="216"/>
      <c r="C56" s="216"/>
      <c r="D56" s="216"/>
      <c r="E56" s="216"/>
      <c r="F56" s="217"/>
      <c r="G56" s="10"/>
      <c r="J56" s="90"/>
      <c r="K56" s="100"/>
      <c r="L56" s="100"/>
      <c r="M56" s="100"/>
      <c r="N56" s="100"/>
      <c r="O56" s="100"/>
      <c r="P56" s="100"/>
    </row>
    <row r="57" spans="1:16" ht="12">
      <c r="A57" s="12" t="s">
        <v>12</v>
      </c>
      <c r="B57" s="16" t="s">
        <v>21</v>
      </c>
      <c r="C57" s="101"/>
      <c r="D57" s="16"/>
      <c r="E57" s="40" t="s">
        <v>22</v>
      </c>
      <c r="F57" s="89" t="s">
        <v>21</v>
      </c>
      <c r="G57" s="2"/>
      <c r="J57" s="90"/>
      <c r="K57" s="102"/>
      <c r="L57" s="103"/>
      <c r="M57" s="104"/>
      <c r="N57" s="103"/>
      <c r="O57" s="105"/>
      <c r="P57" s="106"/>
    </row>
    <row r="58" spans="1:16" ht="12">
      <c r="A58" s="12"/>
      <c r="B58" s="107"/>
      <c r="C58" s="108"/>
      <c r="D58" s="16"/>
      <c r="E58" s="40"/>
      <c r="F58" s="89"/>
      <c r="G58" s="2"/>
      <c r="J58" s="90"/>
      <c r="K58" s="102"/>
      <c r="L58" s="109"/>
      <c r="M58" s="110"/>
      <c r="N58" s="103"/>
      <c r="O58" s="105"/>
      <c r="P58" s="106"/>
    </row>
    <row r="59" spans="1:16" ht="12">
      <c r="A59" s="17" t="s">
        <v>40</v>
      </c>
      <c r="B59" s="111">
        <v>3000</v>
      </c>
      <c r="C59" s="112"/>
      <c r="D59" s="18"/>
      <c r="E59" s="11" t="s">
        <v>29</v>
      </c>
      <c r="F59" s="113">
        <v>5000</v>
      </c>
      <c r="G59" s="2"/>
      <c r="J59" s="90"/>
      <c r="K59" s="114"/>
      <c r="L59" s="109"/>
      <c r="M59" s="53"/>
      <c r="N59" s="115"/>
      <c r="O59" s="116"/>
      <c r="P59" s="115"/>
    </row>
    <row r="60" spans="1:16" ht="24">
      <c r="A60" s="17" t="s">
        <v>43</v>
      </c>
      <c r="B60" s="111">
        <v>3000</v>
      </c>
      <c r="C60" s="112"/>
      <c r="D60" s="18"/>
      <c r="E60" s="11"/>
      <c r="F60" s="113"/>
      <c r="G60" s="2"/>
      <c r="J60" s="90"/>
      <c r="K60" s="114"/>
      <c r="L60" s="109"/>
      <c r="M60" s="53"/>
      <c r="N60" s="115"/>
      <c r="O60" s="116"/>
      <c r="P60" s="115"/>
    </row>
    <row r="61" spans="1:16" ht="12">
      <c r="A61" s="17" t="s">
        <v>44</v>
      </c>
      <c r="B61" s="111">
        <v>250</v>
      </c>
      <c r="C61" s="112"/>
      <c r="D61" s="18"/>
      <c r="E61" s="11"/>
      <c r="F61" s="113"/>
      <c r="G61" s="2"/>
      <c r="J61" s="90"/>
      <c r="K61" s="114"/>
      <c r="L61" s="109"/>
      <c r="M61" s="53"/>
      <c r="N61" s="115"/>
      <c r="O61" s="116"/>
      <c r="P61" s="115"/>
    </row>
    <row r="62" spans="1:16" ht="12">
      <c r="A62" s="17" t="s">
        <v>41</v>
      </c>
      <c r="B62" s="111">
        <v>1500</v>
      </c>
      <c r="C62" s="112"/>
      <c r="D62" s="18"/>
      <c r="E62" s="11" t="s">
        <v>19</v>
      </c>
      <c r="F62" s="113">
        <v>15</v>
      </c>
      <c r="G62" s="2"/>
      <c r="J62" s="90"/>
      <c r="K62" s="114"/>
      <c r="L62" s="109"/>
      <c r="M62" s="53"/>
      <c r="N62" s="115"/>
      <c r="O62" s="116"/>
      <c r="P62" s="115"/>
    </row>
    <row r="63" spans="1:16" ht="12">
      <c r="A63" s="17" t="s">
        <v>66</v>
      </c>
      <c r="B63" s="113">
        <f>3*113.5</f>
        <v>340.5</v>
      </c>
      <c r="C63" s="112"/>
      <c r="D63" s="18"/>
      <c r="E63" s="11" t="s">
        <v>1</v>
      </c>
      <c r="F63" s="113" t="s">
        <v>26</v>
      </c>
      <c r="G63" s="2"/>
      <c r="J63" s="90"/>
      <c r="K63" s="117"/>
      <c r="L63" s="118"/>
      <c r="M63" s="53"/>
      <c r="N63" s="115"/>
      <c r="O63" s="116"/>
      <c r="P63" s="115"/>
    </row>
    <row r="64" spans="1:16" ht="12">
      <c r="A64" s="17" t="s">
        <v>71</v>
      </c>
      <c r="B64" s="113">
        <v>250</v>
      </c>
      <c r="C64" s="112"/>
      <c r="D64" s="18"/>
      <c r="E64" s="11"/>
      <c r="F64" s="113"/>
      <c r="G64" s="2"/>
      <c r="J64" s="90"/>
      <c r="K64" s="117"/>
      <c r="L64" s="118"/>
      <c r="M64" s="53"/>
      <c r="N64" s="115"/>
      <c r="O64" s="116"/>
      <c r="P64" s="115"/>
    </row>
    <row r="65" spans="1:16" ht="12">
      <c r="A65" s="62" t="s">
        <v>3</v>
      </c>
      <c r="B65" s="111">
        <v>0</v>
      </c>
      <c r="C65" s="112"/>
      <c r="D65" s="18"/>
      <c r="E65" s="11"/>
      <c r="F65" s="119"/>
      <c r="G65" s="2"/>
      <c r="J65" s="90"/>
      <c r="K65" s="114"/>
      <c r="L65" s="109"/>
      <c r="M65" s="53"/>
      <c r="N65" s="115"/>
      <c r="O65" s="116"/>
      <c r="P65" s="115"/>
    </row>
    <row r="66" spans="1:16" ht="12">
      <c r="A66" s="17"/>
      <c r="B66" s="111"/>
      <c r="C66" s="112"/>
      <c r="D66" s="18"/>
      <c r="E66" s="94"/>
      <c r="F66" s="119"/>
      <c r="G66" s="2"/>
      <c r="J66" s="90"/>
      <c r="K66" s="114"/>
      <c r="L66" s="109"/>
      <c r="M66" s="53"/>
      <c r="N66" s="115"/>
      <c r="O66" s="116"/>
      <c r="P66" s="115"/>
    </row>
    <row r="67" spans="1:16" ht="12">
      <c r="A67" s="17" t="s">
        <v>2</v>
      </c>
      <c r="B67" s="111">
        <v>1500</v>
      </c>
      <c r="C67" s="112"/>
      <c r="D67" s="18"/>
      <c r="E67" s="94" t="s">
        <v>4</v>
      </c>
      <c r="F67" s="113">
        <f>SUM(F59:F63)</f>
        <v>5015</v>
      </c>
      <c r="G67" s="2"/>
      <c r="J67" s="90"/>
      <c r="K67" s="114"/>
      <c r="L67" s="109"/>
      <c r="M67" s="53"/>
      <c r="N67" s="115"/>
      <c r="O67" s="116"/>
      <c r="P67" s="115"/>
    </row>
    <row r="68" spans="1:16" ht="12">
      <c r="A68" s="17"/>
      <c r="B68" s="120"/>
      <c r="C68" s="112"/>
      <c r="D68" s="18"/>
      <c r="E68" s="94"/>
      <c r="F68" s="113"/>
      <c r="G68" s="2"/>
      <c r="J68" s="90"/>
      <c r="K68" s="114"/>
      <c r="L68" s="109"/>
      <c r="M68" s="53"/>
      <c r="N68" s="115"/>
      <c r="O68" s="116"/>
      <c r="P68" s="103"/>
    </row>
    <row r="69" spans="1:16" ht="12">
      <c r="A69" s="17" t="s">
        <v>1</v>
      </c>
      <c r="B69" s="111">
        <v>200</v>
      </c>
      <c r="C69" s="112"/>
      <c r="D69" s="18"/>
      <c r="E69" s="94"/>
      <c r="F69" s="113"/>
      <c r="G69" s="2"/>
      <c r="J69" s="90"/>
      <c r="K69" s="114"/>
      <c r="L69" s="109"/>
      <c r="M69" s="53"/>
      <c r="N69" s="115"/>
      <c r="O69" s="116"/>
      <c r="P69" s="115"/>
    </row>
    <row r="70" spans="3:16" ht="12">
      <c r="C70" s="112"/>
      <c r="D70" s="18"/>
      <c r="E70" s="11" t="s">
        <v>6</v>
      </c>
      <c r="F70" s="113">
        <f>F72-F67</f>
        <v>5025.5</v>
      </c>
      <c r="G70" s="2"/>
      <c r="J70" s="90"/>
      <c r="K70" s="114"/>
      <c r="L70" s="109"/>
      <c r="M70" s="53"/>
      <c r="N70" s="115"/>
      <c r="O70" s="116"/>
      <c r="P70" s="115"/>
    </row>
    <row r="71" spans="1:16" ht="12">
      <c r="A71" s="17"/>
      <c r="B71" s="111"/>
      <c r="C71" s="2"/>
      <c r="D71" s="18"/>
      <c r="E71" s="94"/>
      <c r="F71" s="113"/>
      <c r="G71" s="2"/>
      <c r="J71" s="90"/>
      <c r="K71" s="114"/>
      <c r="L71" s="109"/>
      <c r="M71" s="53"/>
      <c r="N71" s="115"/>
      <c r="O71" s="116"/>
      <c r="P71" s="103"/>
    </row>
    <row r="72" spans="1:16" ht="12">
      <c r="A72" s="31" t="s">
        <v>24</v>
      </c>
      <c r="B72" s="121">
        <f>SUM(B59:B70)</f>
        <v>10040.5</v>
      </c>
      <c r="C72" s="122"/>
      <c r="D72" s="83"/>
      <c r="E72" s="84"/>
      <c r="F72" s="123">
        <f>B72</f>
        <v>10040.5</v>
      </c>
      <c r="G72" s="2"/>
      <c r="J72" s="90"/>
      <c r="K72" s="114"/>
      <c r="L72" s="109"/>
      <c r="M72" s="115"/>
      <c r="N72" s="115"/>
      <c r="O72" s="116"/>
      <c r="P72" s="115"/>
    </row>
    <row r="73" spans="1:16" ht="12">
      <c r="A73" s="124"/>
      <c r="B73" s="99"/>
      <c r="C73" s="2"/>
      <c r="D73" s="2"/>
      <c r="E73" s="94"/>
      <c r="F73" s="2"/>
      <c r="G73" s="2"/>
      <c r="J73" s="90"/>
      <c r="K73" s="125"/>
      <c r="L73" s="126"/>
      <c r="M73" s="53"/>
      <c r="N73" s="115"/>
      <c r="O73" s="116"/>
      <c r="P73" s="103"/>
    </row>
    <row r="74" spans="1:16" ht="12">
      <c r="A74" s="127"/>
      <c r="B74" s="99"/>
      <c r="C74" s="2"/>
      <c r="D74" s="2"/>
      <c r="E74" s="94"/>
      <c r="F74" s="2"/>
      <c r="G74" s="2"/>
      <c r="J74" s="90"/>
      <c r="K74" s="90"/>
      <c r="L74" s="90"/>
      <c r="M74" s="90"/>
      <c r="N74" s="90"/>
      <c r="O74" s="90"/>
      <c r="P74" s="90"/>
    </row>
    <row r="75" spans="7:16" ht="12">
      <c r="G75" s="2"/>
      <c r="J75" s="90"/>
      <c r="K75" s="90"/>
      <c r="L75" s="90"/>
      <c r="M75" s="90"/>
      <c r="N75" s="90"/>
      <c r="O75" s="90"/>
      <c r="P75" s="90"/>
    </row>
    <row r="76" ht="12">
      <c r="G76" s="2"/>
    </row>
    <row r="77" ht="12">
      <c r="G77" s="2"/>
    </row>
    <row r="78" ht="12">
      <c r="G78" s="2"/>
    </row>
  </sheetData>
  <sheetProtection/>
  <mergeCells count="4">
    <mergeCell ref="A4:F4"/>
    <mergeCell ref="A13:H13"/>
    <mergeCell ref="A43:F43"/>
    <mergeCell ref="A56:F5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34.00390625" style="165" customWidth="1"/>
    <col min="2" max="2" width="12.421875" style="136" customWidth="1"/>
    <col min="3" max="3" width="12.140625" style="136" customWidth="1"/>
    <col min="4" max="4" width="4.421875" style="136" customWidth="1"/>
    <col min="5" max="5" width="32.7109375" style="137" customWidth="1"/>
    <col min="6" max="6" width="14.421875" style="136" customWidth="1"/>
    <col min="7" max="7" width="12.00390625" style="136" customWidth="1"/>
    <col min="8" max="8" width="3.140625" style="139" customWidth="1"/>
    <col min="9" max="9" width="31.28125" style="140" customWidth="1"/>
    <col min="10" max="10" width="34.00390625" style="140" customWidth="1"/>
    <col min="11" max="11" width="12.421875" style="140" customWidth="1"/>
    <col min="12" max="12" width="12.140625" style="140" customWidth="1"/>
    <col min="13" max="13" width="4.421875" style="140" customWidth="1"/>
    <col min="14" max="14" width="32.7109375" style="140" customWidth="1"/>
    <col min="15" max="15" width="14.421875" style="140" customWidth="1"/>
    <col min="16" max="16384" width="9.140625" style="140" customWidth="1"/>
  </cols>
  <sheetData>
    <row r="1" spans="1:6" ht="15.75">
      <c r="A1" s="134" t="s">
        <v>7</v>
      </c>
      <c r="B1" s="135"/>
      <c r="F1" s="138">
        <v>43188</v>
      </c>
    </row>
    <row r="2" spans="1:8" ht="15.75">
      <c r="A2" s="141" t="s">
        <v>49</v>
      </c>
      <c r="B2" s="135"/>
      <c r="C2" s="135"/>
      <c r="D2" s="135"/>
      <c r="E2" s="142"/>
      <c r="F2" s="135"/>
      <c r="G2" s="135"/>
      <c r="H2" s="143"/>
    </row>
    <row r="3" spans="1:7" ht="16.5" thickBot="1">
      <c r="A3" s="144" t="s">
        <v>50</v>
      </c>
      <c r="B3" s="145"/>
      <c r="C3" s="145"/>
      <c r="D3" s="145"/>
      <c r="E3" s="146"/>
      <c r="F3" s="145"/>
      <c r="G3" s="145"/>
    </row>
    <row r="4" spans="1:9" ht="13.5" thickBot="1">
      <c r="A4" s="218" t="s">
        <v>51</v>
      </c>
      <c r="B4" s="219"/>
      <c r="C4" s="219"/>
      <c r="D4" s="219"/>
      <c r="E4" s="219"/>
      <c r="F4" s="220"/>
      <c r="G4" s="147"/>
      <c r="H4" s="143"/>
      <c r="I4" s="140" t="s">
        <v>69</v>
      </c>
    </row>
    <row r="5" spans="1:7" ht="12.75">
      <c r="A5" s="148" t="s">
        <v>12</v>
      </c>
      <c r="B5" s="149" t="s">
        <v>21</v>
      </c>
      <c r="D5" s="150"/>
      <c r="E5" s="151" t="s">
        <v>22</v>
      </c>
      <c r="F5" s="150" t="s">
        <v>21</v>
      </c>
      <c r="G5" s="152"/>
    </row>
    <row r="6" spans="1:7" ht="12.75">
      <c r="A6" s="153"/>
      <c r="B6" s="154" t="s">
        <v>14</v>
      </c>
      <c r="D6" s="145"/>
      <c r="E6" s="155"/>
      <c r="F6" s="145"/>
      <c r="G6" s="152"/>
    </row>
    <row r="7" spans="1:7" ht="12.75">
      <c r="A7" s="153" t="s">
        <v>8</v>
      </c>
      <c r="B7" s="136">
        <v>87561.73</v>
      </c>
      <c r="C7" s="152"/>
      <c r="D7" s="145"/>
      <c r="E7" s="156" t="s">
        <v>13</v>
      </c>
      <c r="F7" s="154">
        <f>B10</f>
        <v>88041.95</v>
      </c>
      <c r="G7" s="145"/>
    </row>
    <row r="8" spans="1:7" ht="12.75">
      <c r="A8" s="153" t="s">
        <v>23</v>
      </c>
      <c r="B8" s="154">
        <v>480.22</v>
      </c>
      <c r="C8" s="152"/>
      <c r="D8" s="145"/>
      <c r="E8" s="156"/>
      <c r="F8" s="157"/>
      <c r="G8" s="145"/>
    </row>
    <row r="9" spans="1:7" ht="15" customHeight="1">
      <c r="A9" s="153"/>
      <c r="B9" s="154"/>
      <c r="D9" s="145"/>
      <c r="E9" s="155"/>
      <c r="F9" s="154"/>
      <c r="G9" s="145"/>
    </row>
    <row r="10" spans="1:15" ht="12.75">
      <c r="A10" s="158" t="s">
        <v>24</v>
      </c>
      <c r="B10" s="159">
        <f>SUM(B7:B9)</f>
        <v>88041.95</v>
      </c>
      <c r="C10" s="160"/>
      <c r="D10" s="161"/>
      <c r="E10" s="158" t="s">
        <v>24</v>
      </c>
      <c r="F10" s="159">
        <f>SUM(F7:F9)</f>
        <v>88041.95</v>
      </c>
      <c r="G10" s="145"/>
      <c r="J10" s="162"/>
      <c r="K10" s="162"/>
      <c r="L10" s="162"/>
      <c r="M10" s="162"/>
      <c r="N10" s="162"/>
      <c r="O10" s="162"/>
    </row>
    <row r="11" spans="1:15" ht="12.75">
      <c r="A11" s="163"/>
      <c r="B11" s="150"/>
      <c r="C11" s="145"/>
      <c r="D11" s="150"/>
      <c r="E11" s="164"/>
      <c r="F11" s="150"/>
      <c r="G11" s="145"/>
      <c r="J11" s="162"/>
      <c r="K11" s="162"/>
      <c r="L11" s="162"/>
      <c r="M11" s="162"/>
      <c r="N11" s="162"/>
      <c r="O11" s="162"/>
    </row>
    <row r="12" spans="10:15" ht="12.75">
      <c r="J12" s="162"/>
      <c r="K12" s="162"/>
      <c r="L12" s="162"/>
      <c r="M12" s="162"/>
      <c r="N12" s="162"/>
      <c r="O12" s="162"/>
    </row>
    <row r="13" spans="1:15" ht="12.75">
      <c r="A13" s="225" t="s">
        <v>52</v>
      </c>
      <c r="B13" s="221"/>
      <c r="C13" s="221"/>
      <c r="D13" s="221"/>
      <c r="E13" s="221"/>
      <c r="F13" s="221"/>
      <c r="G13" s="166"/>
      <c r="H13" s="166"/>
      <c r="J13" s="221"/>
      <c r="K13" s="221"/>
      <c r="L13" s="221"/>
      <c r="M13" s="221"/>
      <c r="N13" s="221"/>
      <c r="O13" s="221"/>
    </row>
    <row r="14" spans="1:15" ht="12.75">
      <c r="A14" s="148" t="s">
        <v>15</v>
      </c>
      <c r="B14" s="149" t="s">
        <v>16</v>
      </c>
      <c r="C14" s="150" t="s">
        <v>17</v>
      </c>
      <c r="D14" s="150"/>
      <c r="E14" s="151" t="s">
        <v>10</v>
      </c>
      <c r="F14" s="149" t="s">
        <v>16</v>
      </c>
      <c r="G14" s="167" t="s">
        <v>17</v>
      </c>
      <c r="J14" s="168"/>
      <c r="K14" s="147"/>
      <c r="L14" s="169"/>
      <c r="M14" s="147"/>
      <c r="N14" s="170"/>
      <c r="O14" s="147"/>
    </row>
    <row r="15" spans="1:15" ht="12.75">
      <c r="A15" s="153"/>
      <c r="B15" s="171"/>
      <c r="C15" s="145"/>
      <c r="D15" s="145"/>
      <c r="E15" s="155"/>
      <c r="F15" s="154"/>
      <c r="G15" s="172"/>
      <c r="I15" s="145"/>
      <c r="J15" s="168"/>
      <c r="K15" s="147"/>
      <c r="L15" s="173"/>
      <c r="M15" s="147"/>
      <c r="N15" s="170"/>
      <c r="O15" s="147"/>
    </row>
    <row r="16" spans="1:15" ht="12.75">
      <c r="A16" s="153" t="s">
        <v>33</v>
      </c>
      <c r="B16" s="174">
        <v>1000</v>
      </c>
      <c r="C16" s="175">
        <v>1505.86</v>
      </c>
      <c r="D16" s="146"/>
      <c r="E16" s="155" t="s">
        <v>9</v>
      </c>
      <c r="F16" s="174">
        <v>150</v>
      </c>
      <c r="G16" s="176">
        <v>68.71</v>
      </c>
      <c r="H16" s="140"/>
      <c r="I16" s="145"/>
      <c r="J16" s="162"/>
      <c r="K16" s="173"/>
      <c r="L16" s="173"/>
      <c r="M16" s="147"/>
      <c r="N16" s="177"/>
      <c r="O16" s="173"/>
    </row>
    <row r="17" spans="1:15" ht="25.5">
      <c r="A17" s="178" t="s">
        <v>27</v>
      </c>
      <c r="B17" s="174">
        <v>500</v>
      </c>
      <c r="C17" s="179">
        <v>0</v>
      </c>
      <c r="D17" s="180"/>
      <c r="E17" s="137" t="s">
        <v>55</v>
      </c>
      <c r="F17" s="174">
        <v>400</v>
      </c>
      <c r="G17" s="176">
        <v>426.7</v>
      </c>
      <c r="H17" s="140"/>
      <c r="I17" s="181" t="s">
        <v>14</v>
      </c>
      <c r="J17" s="162"/>
      <c r="K17" s="173"/>
      <c r="L17" s="169"/>
      <c r="M17" s="173"/>
      <c r="N17" s="177"/>
      <c r="O17" s="173"/>
    </row>
    <row r="18" spans="1:15" ht="27" customHeight="1">
      <c r="A18" s="153" t="s">
        <v>31</v>
      </c>
      <c r="B18" s="174">
        <v>1000</v>
      </c>
      <c r="C18" s="226">
        <v>263.9</v>
      </c>
      <c r="D18" s="180"/>
      <c r="E18" s="142"/>
      <c r="F18" s="182"/>
      <c r="G18" s="183"/>
      <c r="H18" s="140"/>
      <c r="I18" s="146" t="s">
        <v>62</v>
      </c>
      <c r="J18" s="184"/>
      <c r="K18" s="173"/>
      <c r="L18" s="169"/>
      <c r="M18" s="173"/>
      <c r="N18" s="177"/>
      <c r="O18" s="173"/>
    </row>
    <row r="19" spans="1:15" ht="25.5">
      <c r="A19" s="153" t="s">
        <v>59</v>
      </c>
      <c r="B19" s="174">
        <v>1000</v>
      </c>
      <c r="C19" s="175">
        <v>0</v>
      </c>
      <c r="D19" s="180"/>
      <c r="E19" s="142" t="s">
        <v>20</v>
      </c>
      <c r="F19" s="182">
        <f>SUM(F16:F18)</f>
        <v>550</v>
      </c>
      <c r="G19" s="185">
        <f>SUM(G16:G18)</f>
        <v>495.40999999999997</v>
      </c>
      <c r="H19" s="140"/>
      <c r="I19" s="146" t="s">
        <v>63</v>
      </c>
      <c r="J19" s="162"/>
      <c r="K19" s="173"/>
      <c r="L19" s="169"/>
      <c r="M19" s="173"/>
      <c r="N19" s="162"/>
      <c r="O19" s="173"/>
    </row>
    <row r="20" spans="1:15" ht="30.75" customHeight="1">
      <c r="A20" s="153" t="s">
        <v>53</v>
      </c>
      <c r="B20" s="174">
        <v>1000</v>
      </c>
      <c r="C20" s="175">
        <v>1000</v>
      </c>
      <c r="D20" s="180"/>
      <c r="E20" s="142"/>
      <c r="F20" s="182"/>
      <c r="G20" s="183"/>
      <c r="H20" s="140"/>
      <c r="I20" s="186" t="s">
        <v>14</v>
      </c>
      <c r="J20" s="162"/>
      <c r="K20" s="173"/>
      <c r="L20" s="169"/>
      <c r="M20" s="173"/>
      <c r="N20" s="170"/>
      <c r="O20" s="173"/>
    </row>
    <row r="21" spans="1:15" ht="12.75">
      <c r="A21" s="153" t="s">
        <v>54</v>
      </c>
      <c r="B21" s="174">
        <v>60</v>
      </c>
      <c r="C21" s="175">
        <v>67.09</v>
      </c>
      <c r="D21" s="180"/>
      <c r="F21" s="187"/>
      <c r="G21" s="183"/>
      <c r="H21" s="140"/>
      <c r="I21" s="145"/>
      <c r="J21" s="162"/>
      <c r="K21" s="173"/>
      <c r="L21" s="169"/>
      <c r="M21" s="173"/>
      <c r="N21" s="170"/>
      <c r="O21" s="173"/>
    </row>
    <row r="22" spans="1:15" ht="12.75">
      <c r="A22" s="153"/>
      <c r="C22" s="152"/>
      <c r="D22" s="180"/>
      <c r="F22" s="187"/>
      <c r="G22" s="183"/>
      <c r="H22" s="140"/>
      <c r="I22" s="145"/>
      <c r="J22" s="162"/>
      <c r="K22" s="173"/>
      <c r="L22" s="169"/>
      <c r="M22" s="173"/>
      <c r="N22" s="170"/>
      <c r="O22" s="173"/>
    </row>
    <row r="23" spans="1:15" ht="12.75">
      <c r="A23" s="153"/>
      <c r="B23" s="182"/>
      <c r="C23" s="145"/>
      <c r="D23" s="180"/>
      <c r="E23" s="142" t="s">
        <v>0</v>
      </c>
      <c r="F23" s="187">
        <f>F25-F19</f>
        <v>4010</v>
      </c>
      <c r="G23" s="188">
        <f>G25-G19</f>
        <v>2341.44</v>
      </c>
      <c r="H23" s="140"/>
      <c r="I23" s="145" t="s">
        <v>14</v>
      </c>
      <c r="J23" s="162"/>
      <c r="K23" s="173"/>
      <c r="L23" s="169"/>
      <c r="M23" s="173"/>
      <c r="N23" s="177"/>
      <c r="O23" s="147"/>
    </row>
    <row r="24" spans="1:15" ht="12.75">
      <c r="A24" s="153"/>
      <c r="B24" s="182"/>
      <c r="C24" s="145"/>
      <c r="D24" s="180"/>
      <c r="E24" s="142"/>
      <c r="F24" s="189"/>
      <c r="G24" s="172"/>
      <c r="H24" s="140"/>
      <c r="I24" s="145"/>
      <c r="J24" s="162"/>
      <c r="K24" s="173"/>
      <c r="L24" s="169"/>
      <c r="M24" s="173"/>
      <c r="N24" s="177"/>
      <c r="O24" s="147"/>
    </row>
    <row r="25" spans="1:15" ht="12.75">
      <c r="A25" s="190" t="s">
        <v>24</v>
      </c>
      <c r="B25" s="191">
        <f>SUM(B16:B23)</f>
        <v>4560</v>
      </c>
      <c r="C25" s="192">
        <f>SUM(C16:C21)</f>
        <v>2836.85</v>
      </c>
      <c r="D25" s="193"/>
      <c r="E25" s="194"/>
      <c r="F25" s="195">
        <f>B25</f>
        <v>4560</v>
      </c>
      <c r="G25" s="196">
        <f>C25</f>
        <v>2836.85</v>
      </c>
      <c r="H25" s="140"/>
      <c r="I25" s="145"/>
      <c r="J25" s="162"/>
      <c r="K25" s="173"/>
      <c r="L25" s="169"/>
      <c r="M25" s="173"/>
      <c r="N25" s="170"/>
      <c r="O25" s="147"/>
    </row>
    <row r="26" spans="1:15" ht="12.75">
      <c r="A26" s="140"/>
      <c r="B26" s="169"/>
      <c r="C26" s="145"/>
      <c r="D26" s="140"/>
      <c r="E26" s="146"/>
      <c r="F26" s="169"/>
      <c r="G26" s="150"/>
      <c r="H26" s="140"/>
      <c r="I26" s="145"/>
      <c r="J26" s="162"/>
      <c r="K26" s="173"/>
      <c r="L26" s="173"/>
      <c r="M26" s="173"/>
      <c r="N26" s="170"/>
      <c r="O26" s="147"/>
    </row>
    <row r="27" spans="1:15" ht="12.75">
      <c r="A27" s="197"/>
      <c r="B27" s="169"/>
      <c r="C27" s="145"/>
      <c r="D27" s="140"/>
      <c r="E27" s="146"/>
      <c r="F27" s="169"/>
      <c r="G27" s="150"/>
      <c r="H27" s="140"/>
      <c r="I27" s="145"/>
      <c r="J27" s="168"/>
      <c r="K27" s="147"/>
      <c r="L27" s="169"/>
      <c r="M27" s="173"/>
      <c r="N27" s="177"/>
      <c r="O27" s="147"/>
    </row>
    <row r="28" spans="1:15" ht="12.75">
      <c r="A28" s="140"/>
      <c r="B28" s="169"/>
      <c r="C28" s="145"/>
      <c r="D28" s="140"/>
      <c r="E28" s="146"/>
      <c r="F28" s="169"/>
      <c r="G28" s="150"/>
      <c r="H28" s="140"/>
      <c r="I28" s="145"/>
      <c r="J28" s="162"/>
      <c r="K28" s="162"/>
      <c r="L28" s="162"/>
      <c r="M28" s="162"/>
      <c r="N28" s="162"/>
      <c r="O28" s="162"/>
    </row>
    <row r="29" spans="1:15" ht="13.5" thickBot="1">
      <c r="A29" s="163"/>
      <c r="B29" s="150"/>
      <c r="C29" s="145"/>
      <c r="D29" s="145"/>
      <c r="E29" s="146"/>
      <c r="F29" s="150"/>
      <c r="G29" s="145"/>
      <c r="H29" s="140"/>
      <c r="I29" s="145"/>
      <c r="J29" s="162"/>
      <c r="K29" s="162"/>
      <c r="L29" s="162"/>
      <c r="M29" s="162"/>
      <c r="N29" s="162"/>
      <c r="O29" s="162"/>
    </row>
    <row r="30" spans="1:9" ht="13.5" thickBot="1">
      <c r="A30" s="218" t="s">
        <v>51</v>
      </c>
      <c r="B30" s="219"/>
      <c r="C30" s="219"/>
      <c r="D30" s="219"/>
      <c r="E30" s="219"/>
      <c r="F30" s="220"/>
      <c r="G30" s="173"/>
      <c r="I30" s="145"/>
    </row>
    <row r="31" spans="1:9" ht="12.75">
      <c r="A31" s="148" t="s">
        <v>12</v>
      </c>
      <c r="B31" s="149" t="s">
        <v>21</v>
      </c>
      <c r="D31" s="149"/>
      <c r="E31" s="164" t="s">
        <v>22</v>
      </c>
      <c r="F31" s="149" t="s">
        <v>21</v>
      </c>
      <c r="G31" s="145"/>
      <c r="I31" s="145"/>
    </row>
    <row r="32" spans="1:9" ht="12.75">
      <c r="A32" s="148"/>
      <c r="B32" s="149"/>
      <c r="D32" s="149"/>
      <c r="E32" s="164"/>
      <c r="F32" s="149"/>
      <c r="G32" s="145"/>
      <c r="I32" s="145"/>
    </row>
    <row r="33" spans="1:9" ht="12.75">
      <c r="A33" s="153" t="s">
        <v>8</v>
      </c>
      <c r="B33" s="136">
        <v>86630.44</v>
      </c>
      <c r="C33" s="152"/>
      <c r="D33" s="149"/>
      <c r="E33" s="146" t="s">
        <v>13</v>
      </c>
      <c r="F33" s="154">
        <f>B37</f>
        <v>87206.37</v>
      </c>
      <c r="G33" s="150"/>
      <c r="I33" s="139"/>
    </row>
    <row r="34" spans="1:9" ht="12.75">
      <c r="A34" s="153" t="s">
        <v>23</v>
      </c>
      <c r="B34" s="136">
        <v>575.93</v>
      </c>
      <c r="C34" s="152"/>
      <c r="D34" s="149"/>
      <c r="E34" s="164"/>
      <c r="F34" s="154"/>
      <c r="G34" s="150"/>
      <c r="I34" s="139"/>
    </row>
    <row r="35" spans="1:9" ht="12.75">
      <c r="A35" s="178"/>
      <c r="B35" s="198"/>
      <c r="C35" s="199"/>
      <c r="D35" s="149"/>
      <c r="E35" s="140"/>
      <c r="F35" s="180"/>
      <c r="G35" s="145"/>
      <c r="I35" s="139"/>
    </row>
    <row r="36" spans="1:9" ht="12.75">
      <c r="A36" s="178"/>
      <c r="B36" s="198"/>
      <c r="C36" s="145"/>
      <c r="D36" s="154"/>
      <c r="F36" s="154"/>
      <c r="G36" s="150"/>
      <c r="I36" s="139"/>
    </row>
    <row r="37" spans="1:9" ht="12.75">
      <c r="A37" s="190" t="s">
        <v>24</v>
      </c>
      <c r="B37" s="159">
        <f>SUM(B33:B35)</f>
        <v>87206.37</v>
      </c>
      <c r="C37" s="160"/>
      <c r="D37" s="200"/>
      <c r="E37" s="158" t="s">
        <v>24</v>
      </c>
      <c r="F37" s="159">
        <f>B37</f>
        <v>87206.37</v>
      </c>
      <c r="G37" s="150"/>
      <c r="I37" s="139"/>
    </row>
    <row r="38" spans="1:9" ht="12.75">
      <c r="A38" s="163"/>
      <c r="B38" s="150"/>
      <c r="C38" s="145"/>
      <c r="D38" s="145"/>
      <c r="E38" s="146"/>
      <c r="F38" s="150"/>
      <c r="G38" s="150"/>
      <c r="I38" s="139"/>
    </row>
    <row r="39" spans="1:9" ht="12.75">
      <c r="A39" s="201"/>
      <c r="B39" s="150"/>
      <c r="C39" s="145"/>
      <c r="D39" s="145"/>
      <c r="E39" s="146"/>
      <c r="F39" s="150"/>
      <c r="G39" s="150"/>
      <c r="I39" s="139"/>
    </row>
    <row r="40" spans="1:9" ht="12.75">
      <c r="A40" s="163"/>
      <c r="B40" s="150"/>
      <c r="C40" s="145"/>
      <c r="D40" s="145"/>
      <c r="E40" s="146"/>
      <c r="F40" s="150"/>
      <c r="G40" s="150"/>
      <c r="I40" s="139"/>
    </row>
    <row r="41" spans="1:9" ht="12.75">
      <c r="A41" s="163"/>
      <c r="B41" s="150"/>
      <c r="C41" s="145"/>
      <c r="D41" s="145"/>
      <c r="E41" s="146"/>
      <c r="F41" s="150"/>
      <c r="G41" s="145"/>
      <c r="I41" s="139"/>
    </row>
    <row r="42" spans="1:9" ht="13.5" thickBot="1">
      <c r="A42" s="208"/>
      <c r="G42" s="145"/>
      <c r="I42" s="139"/>
    </row>
    <row r="43" spans="1:6" ht="13.5" thickBot="1">
      <c r="A43" s="222" t="s">
        <v>68</v>
      </c>
      <c r="B43" s="223"/>
      <c r="C43" s="223"/>
      <c r="D43" s="223"/>
      <c r="E43" s="223"/>
      <c r="F43" s="224"/>
    </row>
    <row r="44" spans="1:6" ht="12.75">
      <c r="A44" s="148" t="s">
        <v>12</v>
      </c>
      <c r="B44" s="149" t="s">
        <v>21</v>
      </c>
      <c r="C44" s="202"/>
      <c r="D44" s="149"/>
      <c r="E44" s="164" t="s">
        <v>22</v>
      </c>
      <c r="F44" s="149" t="s">
        <v>21</v>
      </c>
    </row>
    <row r="45" spans="1:6" ht="12.75">
      <c r="A45" s="148"/>
      <c r="B45" s="149"/>
      <c r="D45" s="149"/>
      <c r="E45" s="164"/>
      <c r="F45" s="149"/>
    </row>
    <row r="46" spans="1:6" ht="12.75">
      <c r="A46" s="153" t="s">
        <v>35</v>
      </c>
      <c r="B46" s="174">
        <v>1500</v>
      </c>
      <c r="D46" s="149"/>
      <c r="E46" s="137" t="s">
        <v>9</v>
      </c>
      <c r="F46" s="174">
        <v>70</v>
      </c>
    </row>
    <row r="47" spans="1:6" ht="25.5">
      <c r="A47" s="178" t="s">
        <v>27</v>
      </c>
      <c r="B47" s="174">
        <v>500</v>
      </c>
      <c r="C47" s="203"/>
      <c r="D47" s="154"/>
      <c r="E47" s="137" t="s">
        <v>42</v>
      </c>
      <c r="F47" s="174">
        <v>1800</v>
      </c>
    </row>
    <row r="48" spans="1:6" ht="12.75">
      <c r="A48" s="153" t="s">
        <v>36</v>
      </c>
      <c r="B48" s="174">
        <v>1000</v>
      </c>
      <c r="C48" s="203"/>
      <c r="D48" s="154"/>
      <c r="E48" s="142"/>
      <c r="F48" s="174"/>
    </row>
    <row r="49" spans="1:6" ht="25.5">
      <c r="A49" s="153" t="s">
        <v>30</v>
      </c>
      <c r="B49" s="174">
        <v>1000</v>
      </c>
      <c r="C49" s="203"/>
      <c r="D49" s="154"/>
      <c r="E49" s="142" t="s">
        <v>20</v>
      </c>
      <c r="F49" s="174">
        <f>SUM(F46:F48)</f>
        <v>1870</v>
      </c>
    </row>
    <row r="50" spans="1:6" ht="25.5">
      <c r="A50" s="153" t="s">
        <v>25</v>
      </c>
      <c r="B50" s="174">
        <v>1000</v>
      </c>
      <c r="C50" s="203"/>
      <c r="D50" s="154"/>
      <c r="E50" s="142"/>
      <c r="F50" s="174"/>
    </row>
    <row r="51" spans="1:6" ht="12.75">
      <c r="A51" s="153" t="s">
        <v>18</v>
      </c>
      <c r="B51" s="174">
        <v>70</v>
      </c>
      <c r="C51" s="203"/>
      <c r="D51" s="154"/>
      <c r="F51" s="204"/>
    </row>
    <row r="52" spans="1:9" ht="12.75">
      <c r="A52" s="153" t="s">
        <v>32</v>
      </c>
      <c r="B52" s="174">
        <v>11700</v>
      </c>
      <c r="C52" s="203"/>
      <c r="D52" s="154"/>
      <c r="F52" s="204"/>
      <c r="G52" s="136" t="s">
        <v>14</v>
      </c>
      <c r="I52" s="140" t="s">
        <v>14</v>
      </c>
    </row>
    <row r="53" spans="1:6" ht="12.75">
      <c r="A53" s="153"/>
      <c r="B53" s="174"/>
      <c r="C53" s="203"/>
      <c r="D53" s="154"/>
      <c r="E53" s="142" t="s">
        <v>0</v>
      </c>
      <c r="F53" s="204">
        <f>B55-F49</f>
        <v>14900</v>
      </c>
    </row>
    <row r="54" spans="1:6" ht="12.75">
      <c r="A54" s="153"/>
      <c r="B54" s="174"/>
      <c r="D54" s="154"/>
      <c r="E54" s="142"/>
      <c r="F54" s="204"/>
    </row>
    <row r="55" spans="1:6" ht="12.75">
      <c r="A55" s="205" t="s">
        <v>24</v>
      </c>
      <c r="B55" s="206">
        <f>SUM(B46:B54)</f>
        <v>16770</v>
      </c>
      <c r="C55" s="207"/>
      <c r="D55" s="200"/>
      <c r="E55" s="194"/>
      <c r="F55" s="206">
        <f>B55</f>
        <v>16770</v>
      </c>
    </row>
  </sheetData>
  <sheetProtection/>
  <mergeCells count="5">
    <mergeCell ref="A4:F4"/>
    <mergeCell ref="J13:O13"/>
    <mergeCell ref="A30:F30"/>
    <mergeCell ref="A43:F43"/>
    <mergeCell ref="A13:F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LUMC</dc:creator>
  <cp:keywords/>
  <dc:description/>
  <cp:lastModifiedBy>Z803118</cp:lastModifiedBy>
  <cp:lastPrinted>2018-03-29T14:09:27Z</cp:lastPrinted>
  <dcterms:created xsi:type="dcterms:W3CDTF">2003-04-04T10:07:17Z</dcterms:created>
  <dcterms:modified xsi:type="dcterms:W3CDTF">2018-03-29T14:39:23Z</dcterms:modified>
  <cp:category/>
  <cp:version/>
  <cp:contentType/>
  <cp:contentStatus/>
</cp:coreProperties>
</file>